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ento_sešit"/>
  <bookViews>
    <workbookView xWindow="8625" yWindow="-15" windowWidth="8610" windowHeight="10185"/>
  </bookViews>
  <sheets>
    <sheet name="Nápověda" sheetId="8" r:id="rId1"/>
    <sheet name="Data" sheetId="5" r:id="rId2"/>
    <sheet name="Graf" sheetId="6" r:id="rId3"/>
    <sheet name="Rezidua" sheetId="7" r:id="rId4"/>
  </sheets>
  <functionGroups builtInGroupCount="17"/>
  <calcPr calcId="145621"/>
</workbook>
</file>

<file path=xl/calcChain.xml><?xml version="1.0" encoding="utf-8"?>
<calcChain xmlns="http://schemas.openxmlformats.org/spreadsheetml/2006/main">
  <c r="N2" i="5" l="1"/>
  <c r="B7" i="5"/>
  <c r="C8" i="5"/>
  <c r="D8" i="5"/>
  <c r="E8" i="5"/>
  <c r="F8" i="5"/>
  <c r="G8" i="5"/>
  <c r="B13" i="5"/>
  <c r="C13" i="5"/>
  <c r="D13" i="5"/>
  <c r="E13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49" i="5"/>
  <c r="G49" i="5"/>
  <c r="F50" i="5"/>
  <c r="G50" i="5"/>
  <c r="F51" i="5"/>
  <c r="G51" i="5"/>
  <c r="F52" i="5"/>
  <c r="G52" i="5"/>
  <c r="F53" i="5"/>
  <c r="G53" i="5"/>
  <c r="F54" i="5"/>
  <c r="G54" i="5"/>
  <c r="F55" i="5"/>
  <c r="G55" i="5"/>
  <c r="F56" i="5"/>
  <c r="G56" i="5"/>
  <c r="F57" i="5"/>
  <c r="G57" i="5"/>
  <c r="F58" i="5"/>
  <c r="G58" i="5"/>
  <c r="F59" i="5"/>
  <c r="G59" i="5"/>
  <c r="F60" i="5"/>
  <c r="G60" i="5"/>
  <c r="F61" i="5"/>
  <c r="G61" i="5"/>
  <c r="F62" i="5"/>
  <c r="G62" i="5"/>
  <c r="F63" i="5"/>
  <c r="G63" i="5"/>
  <c r="F64" i="5"/>
  <c r="G64" i="5"/>
  <c r="F65" i="5"/>
  <c r="G65" i="5"/>
  <c r="F66" i="5"/>
  <c r="G66" i="5"/>
  <c r="F67" i="5"/>
  <c r="G67" i="5"/>
  <c r="F68" i="5"/>
  <c r="G68" i="5"/>
  <c r="F69" i="5"/>
  <c r="G69" i="5"/>
  <c r="F70" i="5"/>
  <c r="G70" i="5"/>
  <c r="F71" i="5"/>
  <c r="G71" i="5"/>
  <c r="F72" i="5"/>
  <c r="G72" i="5"/>
  <c r="F73" i="5"/>
  <c r="G73" i="5"/>
  <c r="F74" i="5"/>
  <c r="G74" i="5"/>
  <c r="F75" i="5"/>
  <c r="G75" i="5"/>
  <c r="F76" i="5"/>
  <c r="G76" i="5"/>
  <c r="F77" i="5"/>
  <c r="G77" i="5"/>
  <c r="F78" i="5"/>
  <c r="G78" i="5"/>
  <c r="F79" i="5"/>
  <c r="G79" i="5"/>
  <c r="F80" i="5"/>
  <c r="G80" i="5"/>
  <c r="F81" i="5"/>
  <c r="G81" i="5"/>
  <c r="F82" i="5"/>
  <c r="G82" i="5"/>
  <c r="F83" i="5"/>
  <c r="G83" i="5"/>
  <c r="F84" i="5"/>
  <c r="G84" i="5"/>
  <c r="F85" i="5"/>
  <c r="G85" i="5"/>
  <c r="F86" i="5"/>
  <c r="G86" i="5"/>
  <c r="F87" i="5"/>
  <c r="G87" i="5"/>
  <c r="F88" i="5"/>
  <c r="G88" i="5"/>
  <c r="F89" i="5"/>
  <c r="G89" i="5"/>
  <c r="F90" i="5"/>
  <c r="G90" i="5"/>
  <c r="F91" i="5"/>
  <c r="G91" i="5"/>
  <c r="F92" i="5"/>
  <c r="G92" i="5"/>
  <c r="F93" i="5"/>
  <c r="G93" i="5"/>
  <c r="F94" i="5"/>
  <c r="G94" i="5"/>
  <c r="F95" i="5"/>
  <c r="G95" i="5"/>
  <c r="F96" i="5"/>
  <c r="G96" i="5"/>
  <c r="F97" i="5"/>
  <c r="G97" i="5"/>
  <c r="F98" i="5"/>
  <c r="G98" i="5"/>
  <c r="F99" i="5"/>
  <c r="G99" i="5"/>
  <c r="F100" i="5"/>
  <c r="G100" i="5"/>
  <c r="F101" i="5"/>
  <c r="G101" i="5"/>
  <c r="F102" i="5"/>
  <c r="G102" i="5"/>
  <c r="F103" i="5"/>
  <c r="G103" i="5"/>
  <c r="F104" i="5"/>
  <c r="G104" i="5"/>
  <c r="F105" i="5"/>
  <c r="G105" i="5"/>
  <c r="F106" i="5"/>
  <c r="G106" i="5"/>
  <c r="F107" i="5"/>
  <c r="G107" i="5"/>
  <c r="F108" i="5"/>
  <c r="G108" i="5"/>
  <c r="F109" i="5"/>
  <c r="G109" i="5"/>
  <c r="F110" i="5"/>
  <c r="G110" i="5"/>
  <c r="F111" i="5"/>
  <c r="G111" i="5"/>
  <c r="F112" i="5"/>
  <c r="G112" i="5"/>
  <c r="F113" i="5"/>
  <c r="G113" i="5"/>
  <c r="F114" i="5"/>
  <c r="G114" i="5"/>
  <c r="F115" i="5"/>
  <c r="G115" i="5"/>
  <c r="F116" i="5"/>
  <c r="G116" i="5"/>
  <c r="F117" i="5"/>
  <c r="G117" i="5"/>
  <c r="F118" i="5"/>
  <c r="G118" i="5"/>
  <c r="F119" i="5"/>
  <c r="G119" i="5"/>
  <c r="G13" i="5" l="1"/>
  <c r="F13" i="5"/>
</calcChain>
</file>

<file path=xl/comments1.xml><?xml version="1.0" encoding="utf-8"?>
<comments xmlns="http://schemas.openxmlformats.org/spreadsheetml/2006/main">
  <authors>
    <author>lopik</author>
    <author>Tata</author>
  </authors>
  <commentLis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Nezávisle proměnná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38"/>
          </rPr>
          <t>Závisle proměnná</t>
        </r>
      </text>
    </comment>
    <comment ref="P22" authorId="1">
      <text>
        <r>
          <rPr>
            <b/>
            <sz val="9"/>
            <color indexed="81"/>
            <rFont val="Tahoma"/>
            <family val="2"/>
            <charset val="238"/>
          </rPr>
          <t>Nezapomeňte sem vložit textový tvar vaší nové funkce a počet hledaných parametrů!
Ale musíte ho také vložit do programového kódu, modul 
Regr_Vztah</t>
        </r>
      </text>
    </comment>
  </commentList>
</comments>
</file>

<file path=xl/sharedStrings.xml><?xml version="1.0" encoding="utf-8"?>
<sst xmlns="http://schemas.openxmlformats.org/spreadsheetml/2006/main" count="91" uniqueCount="90">
  <si>
    <t>minimalizace sumy čtverců. Použitá metoda: Rosenbrock</t>
  </si>
  <si>
    <t>Maximální počet hledaných parametrů je 10, maximální počet bodů dat je 100.</t>
  </si>
  <si>
    <t xml:space="preserve">    Váhy jednotlivých bodů můžete a nebo nemusíte zadávat. Jsou relativní a normalizují se. Prázdné pole se</t>
  </si>
  <si>
    <t xml:space="preserve">    interpretuje jako 1. Data možno vložit překopírováním. Počet bodů se automaticky objeví v buňce B7.</t>
  </si>
  <si>
    <t>2) Dále je třeba zadat počet hledaných parametrů v regresním vztahu (B6) a hodnoty jejich počátečních odhadů</t>
  </si>
  <si>
    <t xml:space="preserve">    do buněk B9,C9,D9 ...   Obecně je možno vycházet i z nulových počátečních odhadů.</t>
  </si>
  <si>
    <t>3) Nezapomeňte zvolit typ regresního vztahu (menu NOREG) nebo naprogramovat váš regresní vztah</t>
  </si>
  <si>
    <t xml:space="preserve">    funkčním podprogramu.</t>
  </si>
  <si>
    <t>5) Dosaďte si svůj Titulek popisující vaše data.</t>
  </si>
  <si>
    <t xml:space="preserve">    2-minimalizace sumy rel.čtvreců odchylek; 2-minimalizace maximální abs.odchylky exper. bodu</t>
  </si>
  <si>
    <t xml:space="preserve">     od regresní křivky; 3-min. max.rel.odchylky  (začínejte vždy s 0)</t>
  </si>
  <si>
    <t>8) Po proběhlém výpočtu se doplní do buněk zjištěné parametry, suma čtverců, počet iterací a sloupec</t>
  </si>
  <si>
    <t>9) K dispozici máte i grafické vyjádření regrese a reziduí na samostaných listech.</t>
  </si>
  <si>
    <t>10) Chcete-li pokračovat v regresi, aby dosavadní výsledky byly počátečními odhady stiskněte Ctrl + Z</t>
  </si>
  <si>
    <t>11) List "Data" má zamknuté buňky, které jsou konstantní. V případě potřeby pro vlastní úpravy si odemkněte</t>
  </si>
  <si>
    <t xml:space="preserve">      list povelem (Nástroje, Zámek, Odemknout list). Poté se doporučuje ho opět zamknout.</t>
  </si>
  <si>
    <t>Příklad požití: v buňce  K15 je hodnota X a do buňky L15 umístíme  =Dopoc(K15)</t>
  </si>
  <si>
    <t>Ke konverzačnímu dopočtu použijte povel Ctrl + D nebo menu NOREG.</t>
  </si>
  <si>
    <t>a to do sloupce P na konec a do sloupce N uvést počet hledaných parametrů vztahu. Takto lze přidat 10</t>
  </si>
  <si>
    <t>dalších vztahů, pak se narazí na omezení rozsahu dialogového okna.</t>
  </si>
  <si>
    <r>
      <t>Slouží k hledání neznámých parametrů b</t>
    </r>
    <r>
      <rPr>
        <vertAlign val="subscript"/>
        <sz val="10"/>
        <rFont val="Arial CE"/>
        <family val="2"/>
        <charset val="238"/>
      </rPr>
      <t>i</t>
    </r>
    <r>
      <rPr>
        <sz val="10"/>
        <rFont val="Arial CE"/>
        <family val="2"/>
        <charset val="238"/>
      </rPr>
      <t xml:space="preserve"> ve vztahu y = fce(x, b</t>
    </r>
    <r>
      <rPr>
        <vertAlign val="subscript"/>
        <sz val="10"/>
        <rFont val="Arial CE"/>
        <family val="2"/>
        <charset val="238"/>
      </rPr>
      <t>i</t>
    </r>
    <r>
      <rPr>
        <sz val="10"/>
        <rFont val="Arial CE"/>
        <family val="2"/>
        <charset val="238"/>
      </rPr>
      <t>) jedné nezávisle proměnné x ve smyslu</t>
    </r>
  </si>
  <si>
    <r>
      <t xml:space="preserve">    dopočtených hodnot Y</t>
    </r>
    <r>
      <rPr>
        <vertAlign val="subscript"/>
        <sz val="10"/>
        <rFont val="Arial CE"/>
        <family val="2"/>
        <charset val="238"/>
      </rPr>
      <t>vypoč</t>
    </r>
    <r>
      <rPr>
        <sz val="10"/>
        <rFont val="Arial CE"/>
        <family val="2"/>
        <charset val="238"/>
      </rPr>
      <t xml:space="preserve"> .</t>
    </r>
  </si>
  <si>
    <r>
      <t>K zpětnému dosazení do regresního vztahu slouží funkce Dopoc(X) která vrací hodnotu Y</t>
    </r>
    <r>
      <rPr>
        <vertAlign val="subscript"/>
        <sz val="10"/>
        <rFont val="Arial CE"/>
        <family val="2"/>
        <charset val="238"/>
      </rPr>
      <t>vypoč</t>
    </r>
    <r>
      <rPr>
        <sz val="10"/>
        <rFont val="Arial CE"/>
        <family val="2"/>
        <charset val="238"/>
      </rPr>
      <t xml:space="preserve"> .</t>
    </r>
  </si>
  <si>
    <t>Titulek</t>
  </si>
  <si>
    <t>Regrese Ctrl + R</t>
  </si>
  <si>
    <t>y = B(1) + B(2) * X                              ' Přímka</t>
  </si>
  <si>
    <t>Znovu do regrese Ctrl + Z</t>
  </si>
  <si>
    <t>y = B(1) + B(2) * X + B(3) * X * X          ' Parabola</t>
  </si>
  <si>
    <t>Zpětný dopočet Ctrl + D</t>
  </si>
  <si>
    <t>y = B(1) + B(2) * X + B(3) * X * X + B(4) * X ^ 3     ' Polynom 3. stupně</t>
  </si>
  <si>
    <t>Regresní vztah:</t>
  </si>
  <si>
    <t>y = B(1) + B(2) * X + B(3) * X * X + B(4) * X ^ 3 + B(5) * X ^ 4       ' Polynom 4. stupně</t>
  </si>
  <si>
    <t>Přesnost (abs):</t>
  </si>
  <si>
    <t>Kriterium regrese:</t>
  </si>
  <si>
    <t>Takto označené buňky musí zadat uživatel!</t>
  </si>
  <si>
    <t>Počet parametrů (n):</t>
  </si>
  <si>
    <t>y = Exp(B(1) + B(2) / (B(3) + X))          ' Antoineova rovnice, tenze</t>
  </si>
  <si>
    <t>Počet exper.bodů (m):</t>
  </si>
  <si>
    <t>vztah č.:</t>
  </si>
  <si>
    <t>B1</t>
  </si>
  <si>
    <t>Poč.odhady parametrů:</t>
  </si>
  <si>
    <t>Výsledné parametry:</t>
  </si>
  <si>
    <t>Suma čtverců/n :</t>
  </si>
  <si>
    <t>počát.suma:</t>
  </si>
  <si>
    <t>iterací:</t>
  </si>
  <si>
    <t>Max.odchylka bodu:</t>
  </si>
  <si>
    <t>počát.odch.:</t>
  </si>
  <si>
    <t>Zpracovávaná data:</t>
  </si>
  <si>
    <t>váhy</t>
  </si>
  <si>
    <t>X</t>
  </si>
  <si>
    <t>Y</t>
  </si>
  <si>
    <t>y = Exp(B(1) * (1 / X - 1 / B(2)) + B(3))</t>
  </si>
  <si>
    <r>
      <t>Y</t>
    </r>
    <r>
      <rPr>
        <vertAlign val="subscript"/>
        <sz val="10"/>
        <rFont val="Arial CE"/>
        <family val="2"/>
        <charset val="238"/>
      </rPr>
      <t>vypoč</t>
    </r>
    <r>
      <rPr>
        <sz val="10"/>
        <rFont val="Arial CE"/>
        <family val="2"/>
        <charset val="238"/>
      </rPr>
      <t xml:space="preserve"> </t>
    </r>
  </si>
  <si>
    <r>
      <t>Y - Y</t>
    </r>
    <r>
      <rPr>
        <vertAlign val="subscript"/>
        <sz val="10"/>
        <rFont val="Arial CE"/>
        <family val="2"/>
        <charset val="238"/>
      </rPr>
      <t>vypoč</t>
    </r>
    <r>
      <rPr>
        <sz val="10"/>
        <rFont val="Arial CE"/>
        <family val="2"/>
        <charset val="238"/>
      </rPr>
      <t xml:space="preserve"> </t>
    </r>
  </si>
  <si>
    <r>
      <t xml:space="preserve">relat. </t>
    </r>
    <r>
      <rPr>
        <sz val="10"/>
        <rFont val="Symbol"/>
        <family val="1"/>
        <charset val="2"/>
      </rPr>
      <t>D</t>
    </r>
  </si>
  <si>
    <t>Nelineární regrese</t>
  </si>
  <si>
    <t>y = B(1) + B(2) / X                              ' Hyperbolická fce</t>
  </si>
  <si>
    <t>y = B(1) + B(2) / (B(3) + X)                  ' Hyperbolická fce</t>
  </si>
  <si>
    <t>y = B(1) + B(2) * Exp(B(3) * X)</t>
  </si>
  <si>
    <t>y = B(1) + B(2) * X ^ B(3)</t>
  </si>
  <si>
    <t>y = B(1) * X ^ B(2) / (B(3) + X)</t>
  </si>
  <si>
    <t>y = B(1) * X ^ 1.5 / (B(2) + X)</t>
  </si>
  <si>
    <t>y = B(1) + B(2) / X + B(3) / X * X + B(4) / X ^ 3                        ' reciproký polynom 3. stupně</t>
  </si>
  <si>
    <t>y = B(1) + B(2) / X + B(3) / X * X + B(4) / X ^ 3 + B(5) / X ^ 4      ' reciproký polynom 4. stupně</t>
  </si>
  <si>
    <t>y = (B(1) + B(2) * X) / (1 + B(3) * X + B(4) * X * X)     ' Racionální funkce</t>
  </si>
  <si>
    <t>y = B(1) * X ^ B(2) / (1 + B(3) / X + B(4) / X / X)</t>
  </si>
  <si>
    <t>y = Exp(B(1) + B(2) / X + B(3) / X * X + B(4) / X ^ 3)</t>
  </si>
  <si>
    <t>y = Exp(B(1) + B(2) / (B(5) + X) + B(3) / X * X + B(4) / X ^ 3)</t>
  </si>
  <si>
    <t>y = Exp(B(1) + B(2) / X + B(3) * Log(X) + B(4) * X + B(5) * X * X)</t>
  </si>
  <si>
    <t>y = 10 ^ (B(1) + B(2) / X + B(3) * Log10(X) + B(4) * X + B(5) * X * X)</t>
  </si>
  <si>
    <t>1) Data zadejte do listu "Data" a to do sloupce X vložte nezávisle proměnnou a do sloupce Y experimentální hodnoty.</t>
  </si>
  <si>
    <t>Vlastní vztah nutno naprogramovat do modulu Regr_vztah!</t>
  </si>
  <si>
    <t>Průměry</t>
  </si>
  <si>
    <t>Po spuštění aplikace se vytvoří číslovaná instance a původní šablona zůstane nezměněna</t>
  </si>
  <si>
    <t>Před uložením aplikačního potomka (.xlsm) ho pojmenujte požadovaným jménem.</t>
  </si>
  <si>
    <t>Aplikace je tvořena šablonou NOREG.XLTM, kterou si umístěte do aplikačního adresáře.</t>
  </si>
  <si>
    <r>
      <t>v modulu "</t>
    </r>
    <r>
      <rPr>
        <b/>
        <sz val="10"/>
        <rFont val="Arial CE"/>
        <charset val="238"/>
      </rPr>
      <t>Regr_vztah</t>
    </r>
    <r>
      <rPr>
        <sz val="10"/>
        <rFont val="Arial CE"/>
        <charset val="238"/>
      </rPr>
      <t>" a to nakonec jako další za poslední vztah. Dále je musí doplnit textově do listu "Data"</t>
    </r>
  </si>
  <si>
    <r>
      <t xml:space="preserve">Zkušenější uživatel si může do programu přidávat i </t>
    </r>
    <r>
      <rPr>
        <u/>
        <sz val="10"/>
        <rFont val="Arial CE"/>
        <charset val="238"/>
      </rPr>
      <t>předprogramované</t>
    </r>
    <r>
      <rPr>
        <sz val="10"/>
        <rFont val="Arial CE"/>
        <charset val="238"/>
      </rPr>
      <t xml:space="preserve"> vztahy. Musí je doplnit do funkce </t>
    </r>
    <r>
      <rPr>
        <b/>
        <i/>
        <sz val="10"/>
        <rFont val="Arial CE"/>
        <charset val="238"/>
      </rPr>
      <t>Vztah</t>
    </r>
  </si>
  <si>
    <t>Sem vlastní vztah - výzva k vložení tvaru rovnice!</t>
  </si>
  <si>
    <t>Tady se pak objeví regresní vztah</t>
  </si>
  <si>
    <t>Vbuňce O1 je počet hledaných parametrů vlastního vztahu</t>
  </si>
  <si>
    <t>Regrese se ovládá jedině přes menu NOREG  (Doplňky)</t>
  </si>
  <si>
    <r>
      <t xml:space="preserve">K ovládání programu používejte výhradně povely z dodatkové nabídky NOREG, která je na kartě </t>
    </r>
    <r>
      <rPr>
        <b/>
        <i/>
        <sz val="10"/>
        <rFont val="Arial CE"/>
        <charset val="238"/>
      </rPr>
      <t>Doplňky</t>
    </r>
    <r>
      <rPr>
        <b/>
        <sz val="10"/>
        <rFont val="Arial CE"/>
        <charset val="238"/>
      </rPr>
      <t>.</t>
    </r>
  </si>
  <si>
    <t xml:space="preserve">     v modulu (Alt+F11) "Regr_vztah" ve funkci Vztah, např. jako Vztah = B(1) + B(2) * X + B(3) * X * X    v stejnojmenném</t>
  </si>
  <si>
    <t>4) Symbolicky si vztah také dosaďte do buňky B4 v listu "Data" (kvůli výpisu) pokud tam není, event. změňte přesnost (B5).</t>
  </si>
  <si>
    <t>7) Z menu NOREG  případně stiskem Ctrl + R spustíte vlastní regresi.</t>
  </si>
  <si>
    <t xml:space="preserve">6) Zvolte event. kriterium regrese (menu nebo Ctrl + K) (0-minimalizaci sumy abs.čtverců odchylek; </t>
  </si>
  <si>
    <t>Rosenbrock</t>
  </si>
  <si>
    <t>abs. suma čtverců odchylek</t>
  </si>
  <si>
    <t>(update 2018,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</si>
</sst>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E+00"/>
    <numFmt numFmtId="165" formatCode="0.000000"/>
    <numFmt numFmtId="166" formatCode="0.00000"/>
    <numFmt numFmtId="167" formatCode="0.0000"/>
    <numFmt numFmtId="168" formatCode="0.0"/>
  </numFmts>
  <fonts count="16" x14ac:knownFonts="1">
    <font>
      <sz val="10"/>
      <name val="Arial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vertAlign val="subscript"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10"/>
      <color indexed="10"/>
      <name val="Arial CE"/>
      <family val="2"/>
      <charset val="238"/>
    </font>
    <font>
      <sz val="10"/>
      <name val="Symbol"/>
      <family val="1"/>
      <charset val="2"/>
    </font>
    <font>
      <b/>
      <sz val="8"/>
      <color indexed="81"/>
      <name val="Tahoma"/>
      <family val="2"/>
      <charset val="238"/>
    </font>
    <font>
      <b/>
      <i/>
      <sz val="10"/>
      <name val="Arial CE"/>
      <charset val="238"/>
    </font>
    <font>
      <u/>
      <sz val="10"/>
      <name val="Arial CE"/>
      <charset val="238"/>
    </font>
    <font>
      <sz val="10"/>
      <name val="Arial"/>
      <family val="2"/>
      <charset val="238"/>
    </font>
    <font>
      <b/>
      <sz val="10"/>
      <color indexed="10"/>
      <name val="Arial CE"/>
      <charset val="238"/>
    </font>
    <font>
      <b/>
      <sz val="9"/>
      <color indexed="81"/>
      <name val="Tahoma"/>
      <family val="2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0" xfId="1" applyFill="1" applyProtection="1">
      <protection locked="0"/>
    </xf>
    <xf numFmtId="0" fontId="1" fillId="0" borderId="0" xfId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6" fillId="0" borderId="0" xfId="1" applyFont="1" applyFill="1" applyProtection="1">
      <protection locked="0"/>
    </xf>
    <xf numFmtId="1" fontId="1" fillId="0" borderId="0" xfId="1" applyNumberFormat="1" applyFont="1" applyFill="1" applyAlignment="1" applyProtection="1">
      <alignment horizontal="center"/>
      <protection locked="0"/>
    </xf>
    <xf numFmtId="0" fontId="1" fillId="0" borderId="0" xfId="1" applyFill="1"/>
    <xf numFmtId="0" fontId="1" fillId="0" borderId="0" xfId="1" applyFill="1" applyAlignment="1" applyProtection="1">
      <alignment horizontal="center"/>
      <protection locked="0"/>
    </xf>
    <xf numFmtId="0" fontId="7" fillId="0" borderId="0" xfId="1" applyFont="1" applyFill="1" applyProtection="1">
      <protection locked="0"/>
    </xf>
    <xf numFmtId="0" fontId="1" fillId="0" borderId="0" xfId="1" applyFill="1" applyAlignment="1" applyProtection="1">
      <alignment horizontal="left"/>
      <protection locked="0"/>
    </xf>
    <xf numFmtId="0" fontId="1" fillId="0" borderId="0" xfId="1" applyFont="1" applyFill="1"/>
    <xf numFmtId="165" fontId="1" fillId="0" borderId="0" xfId="1" applyNumberFormat="1" applyFont="1" applyFill="1" applyProtection="1">
      <protection locked="0"/>
    </xf>
    <xf numFmtId="1" fontId="1" fillId="0" borderId="0" xfId="1" applyNumberFormat="1" applyFont="1" applyFill="1" applyAlignment="1">
      <alignment horizontal="center"/>
    </xf>
    <xf numFmtId="0" fontId="1" fillId="0" borderId="0" xfId="1" applyFill="1" applyAlignment="1" applyProtection="1">
      <alignment horizontal="right"/>
    </xf>
    <xf numFmtId="0" fontId="1" fillId="0" borderId="1" xfId="1" applyFont="1" applyFill="1" applyBorder="1"/>
    <xf numFmtId="164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0" xfId="1" applyBorder="1" applyProtection="1">
      <protection locked="0"/>
    </xf>
    <xf numFmtId="0" fontId="1" fillId="0" borderId="2" xfId="1" applyFill="1" applyBorder="1"/>
    <xf numFmtId="164" fontId="6" fillId="0" borderId="2" xfId="1" applyNumberFormat="1" applyFont="1" applyFill="1" applyBorder="1" applyAlignment="1" applyProtection="1">
      <alignment horizontal="center"/>
      <protection locked="0"/>
    </xf>
    <xf numFmtId="164" fontId="6" fillId="0" borderId="0" xfId="1" applyNumberFormat="1" applyFont="1" applyFill="1" applyAlignment="1" applyProtection="1">
      <alignment horizontal="center"/>
      <protection locked="0"/>
    </xf>
    <xf numFmtId="0" fontId="1" fillId="0" borderId="0" xfId="1" applyFill="1" applyAlignment="1">
      <alignment horizontal="center"/>
    </xf>
    <xf numFmtId="164" fontId="1" fillId="0" borderId="0" xfId="1" applyNumberFormat="1" applyFont="1" applyFill="1" applyAlignment="1" applyProtection="1">
      <alignment horizontal="center"/>
      <protection locked="0"/>
    </xf>
    <xf numFmtId="0" fontId="1" fillId="0" borderId="1" xfId="1" applyFill="1" applyBorder="1"/>
    <xf numFmtId="0" fontId="1" fillId="0" borderId="1" xfId="1" applyFill="1" applyBorder="1" applyAlignment="1">
      <alignment horizontal="center"/>
    </xf>
    <xf numFmtId="168" fontId="1" fillId="0" borderId="0" xfId="1" applyNumberFormat="1" applyFill="1" applyAlignment="1" applyProtection="1">
      <alignment horizontal="center"/>
      <protection locked="0"/>
    </xf>
    <xf numFmtId="166" fontId="1" fillId="0" borderId="0" xfId="1" applyNumberFormat="1" applyFill="1" applyAlignment="1" applyProtection="1">
      <alignment horizontal="center"/>
      <protection locked="0"/>
    </xf>
    <xf numFmtId="167" fontId="1" fillId="0" borderId="0" xfId="1" applyNumberFormat="1" applyFill="1" applyAlignment="1">
      <alignment horizontal="center"/>
    </xf>
    <xf numFmtId="168" fontId="1" fillId="0" borderId="0" xfId="1" applyNumberFormat="1" applyAlignment="1" applyProtection="1">
      <alignment horizontal="center"/>
      <protection locked="0"/>
    </xf>
    <xf numFmtId="167" fontId="1" fillId="0" borderId="0" xfId="1" applyNumberFormat="1" applyAlignment="1" applyProtection="1">
      <alignment horizontal="center"/>
      <protection locked="0"/>
    </xf>
    <xf numFmtId="166" fontId="1" fillId="0" borderId="0" xfId="1" applyNumberFormat="1" applyAlignment="1" applyProtection="1">
      <alignment horizontal="center"/>
      <protection locked="0"/>
    </xf>
    <xf numFmtId="167" fontId="1" fillId="0" borderId="0" xfId="1" applyNumberFormat="1" applyAlignment="1">
      <alignment horizontal="center"/>
    </xf>
    <xf numFmtId="167" fontId="1" fillId="0" borderId="0" xfId="1" applyNumberFormat="1" applyFont="1" applyFill="1" applyBorder="1" applyAlignment="1" applyProtection="1">
      <alignment horizontal="center"/>
      <protection locked="0"/>
    </xf>
    <xf numFmtId="2" fontId="1" fillId="0" borderId="0" xfId="1" applyNumberFormat="1" applyFill="1" applyAlignment="1" applyProtection="1">
      <alignment horizontal="center"/>
      <protection locked="0"/>
    </xf>
    <xf numFmtId="167" fontId="1" fillId="0" borderId="0" xfId="1" applyNumberFormat="1" applyFill="1" applyAlignment="1" applyProtection="1">
      <alignment horizontal="center"/>
      <protection locked="0"/>
    </xf>
    <xf numFmtId="164" fontId="4" fillId="0" borderId="0" xfId="1" applyNumberFormat="1" applyFont="1" applyFill="1" applyAlignment="1" applyProtection="1">
      <alignment horizontal="center"/>
      <protection locked="0"/>
    </xf>
    <xf numFmtId="0" fontId="1" fillId="2" borderId="0" xfId="1" applyFill="1" applyProtection="1">
      <protection locked="0"/>
    </xf>
    <xf numFmtId="11" fontId="1" fillId="3" borderId="0" xfId="1" quotePrefix="1" applyNumberFormat="1" applyFill="1" applyAlignment="1" applyProtection="1">
      <alignment horizontal="center"/>
      <protection locked="0"/>
    </xf>
    <xf numFmtId="0" fontId="1" fillId="3" borderId="0" xfId="1" applyFill="1" applyProtection="1">
      <protection locked="0"/>
    </xf>
    <xf numFmtId="2" fontId="1" fillId="3" borderId="0" xfId="1" applyNumberFormat="1" applyFill="1" applyAlignment="1" applyProtection="1">
      <alignment horizontal="center"/>
      <protection locked="0"/>
    </xf>
    <xf numFmtId="166" fontId="1" fillId="3" borderId="0" xfId="1" applyNumberFormat="1" applyFill="1" applyAlignment="1" applyProtection="1">
      <alignment horizontal="center"/>
      <protection locked="0"/>
    </xf>
    <xf numFmtId="167" fontId="1" fillId="3" borderId="0" xfId="1" applyNumberFormat="1" applyFont="1" applyFill="1" applyBorder="1" applyAlignment="1" applyProtection="1">
      <alignment horizontal="center"/>
      <protection locked="0"/>
    </xf>
    <xf numFmtId="0" fontId="5" fillId="3" borderId="0" xfId="1" applyFont="1" applyFill="1" applyProtection="1">
      <protection locked="0"/>
    </xf>
    <xf numFmtId="0" fontId="0" fillId="0" borderId="0" xfId="0" applyFill="1"/>
    <xf numFmtId="168" fontId="0" fillId="0" borderId="0" xfId="0" applyNumberFormat="1" applyFill="1" applyAlignment="1" applyProtection="1">
      <alignment horizontal="center"/>
      <protection locked="0"/>
    </xf>
    <xf numFmtId="166" fontId="0" fillId="0" borderId="0" xfId="0" applyNumberFormat="1" applyFill="1" applyAlignment="1" applyProtection="1">
      <alignment horizontal="center"/>
      <protection locked="0"/>
    </xf>
    <xf numFmtId="167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2" applyFont="1"/>
    <xf numFmtId="0" fontId="1" fillId="0" borderId="0" xfId="2"/>
    <xf numFmtId="0" fontId="12" fillId="0" borderId="0" xfId="0" applyFont="1"/>
    <xf numFmtId="0" fontId="13" fillId="0" borderId="0" xfId="0" applyFont="1" applyFill="1" applyProtection="1">
      <protection locked="0"/>
    </xf>
    <xf numFmtId="0" fontId="6" fillId="0" borderId="0" xfId="2" applyFont="1"/>
    <xf numFmtId="0" fontId="6" fillId="2" borderId="0" xfId="1" applyFont="1" applyFill="1" applyProtection="1">
      <protection locked="0"/>
    </xf>
    <xf numFmtId="0" fontId="15" fillId="0" borderId="0" xfId="1" applyFont="1" applyFill="1" applyProtection="1">
      <protection locked="0"/>
    </xf>
  </cellXfs>
  <cellStyles count="3">
    <cellStyle name="Normální" xfId="0" builtinId="0"/>
    <cellStyle name="normální_FYDREG11" xfId="1"/>
    <cellStyle name="normální_NOREG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Titulek</a:t>
            </a:r>
          </a:p>
        </c:rich>
      </c:tx>
      <c:layout>
        <c:manualLayout>
          <c:xMode val="edge"/>
          <c:yMode val="edge"/>
          <c:x val="0.47083333333333333"/>
          <c:y val="2.0202020202020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5833333333333"/>
          <c:y val="0.12289562289562291"/>
          <c:w val="0.76458333333333339"/>
          <c:h val="0.76767676767676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Data!$D$14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Data!$C$15:$C$114</c:f>
              <c:numCache>
                <c:formatCode>0.00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Data!$D$15:$D$114</c:f>
              <c:numCache>
                <c:formatCode>0.00000</c:formatCode>
                <c:ptCount val="100"/>
                <c:pt idx="0">
                  <c:v>3.4739543623551472</c:v>
                </c:pt>
                <c:pt idx="1">
                  <c:v>6.2987603354775192</c:v>
                </c:pt>
                <c:pt idx="2">
                  <c:v>10.755036570563405</c:v>
                </c:pt>
                <c:pt idx="3">
                  <c:v>16.425859017149723</c:v>
                </c:pt>
                <c:pt idx="4">
                  <c:v>22.336903134993527</c:v>
                </c:pt>
                <c:pt idx="5">
                  <c:v>29.261494381606962</c:v>
                </c:pt>
                <c:pt idx="6">
                  <c:v>32.776763308669715</c:v>
                </c:pt>
                <c:pt idx="7">
                  <c:v>37.922210129816129</c:v>
                </c:pt>
                <c:pt idx="8">
                  <c:v>45.007263572283478</c:v>
                </c:pt>
                <c:pt idx="9">
                  <c:v>55.311147916660701</c:v>
                </c:pt>
                <c:pt idx="10">
                  <c:v>60.506538811292977</c:v>
                </c:pt>
                <c:pt idx="11">
                  <c:v>68.726502423394521</c:v>
                </c:pt>
                <c:pt idx="12">
                  <c:v>89.419766126323722</c:v>
                </c:pt>
                <c:pt idx="13">
                  <c:v>90.728282528112999</c:v>
                </c:pt>
                <c:pt idx="14">
                  <c:v>106.103739403668</c:v>
                </c:pt>
                <c:pt idx="15">
                  <c:v>118</c:v>
                </c:pt>
                <c:pt idx="16">
                  <c:v>125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Data!$E$14</c:f>
              <c:strCache>
                <c:ptCount val="1"/>
                <c:pt idx="0">
                  <c:v>Yvypoč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Data!$C$15:$C$114</c:f>
              <c:numCache>
                <c:formatCode>0.00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Data!$E$15:$E$114</c:f>
              <c:numCache>
                <c:formatCode>0.00000</c:formatCode>
                <c:ptCount val="10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74624"/>
        <c:axId val="334480896"/>
      </c:scatterChart>
      <c:valAx>
        <c:axId val="334474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X</a:t>
                </a:r>
              </a:p>
            </c:rich>
          </c:tx>
          <c:layout>
            <c:manualLayout>
              <c:xMode val="edge"/>
              <c:yMode val="edge"/>
              <c:x val="0.4875000000000001"/>
              <c:y val="0.942760942760942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4480896"/>
        <c:crosses val="autoZero"/>
        <c:crossBetween val="midCat"/>
      </c:valAx>
      <c:valAx>
        <c:axId val="33448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Y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49663299663299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44746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29166666666672"/>
          <c:y val="0.46969696969696978"/>
          <c:w val="8.8541666666666713E-2"/>
          <c:h val="7.23905723905723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Rezidua</a:t>
            </a:r>
          </a:p>
        </c:rich>
      </c:tx>
      <c:layout>
        <c:manualLayout>
          <c:xMode val="edge"/>
          <c:yMode val="edge"/>
          <c:x val="0.46458333333333335"/>
          <c:y val="2.0202020202020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6666666666669"/>
          <c:y val="0.12289562289562291"/>
          <c:w val="0.69270833333333359"/>
          <c:h val="0.76767676767676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Data!$F$14</c:f>
              <c:strCache>
                <c:ptCount val="1"/>
                <c:pt idx="0">
                  <c:v>Y - Yvypoč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Data!$C$15:$C$114</c:f>
              <c:numCache>
                <c:formatCode>0.00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Data!$F$15:$F$114</c:f>
              <c:numCache>
                <c:formatCode>0.0000</c:formatCode>
                <c:ptCount val="100"/>
                <c:pt idx="0">
                  <c:v>3.4739543623551472</c:v>
                </c:pt>
                <c:pt idx="1">
                  <c:v>6.2987603354775192</c:v>
                </c:pt>
                <c:pt idx="2">
                  <c:v>10.755036570563405</c:v>
                </c:pt>
                <c:pt idx="3">
                  <c:v>16.425859017149723</c:v>
                </c:pt>
                <c:pt idx="4">
                  <c:v>22.336903134993527</c:v>
                </c:pt>
                <c:pt idx="5">
                  <c:v>29.261494381606962</c:v>
                </c:pt>
                <c:pt idx="6">
                  <c:v>32.776763308669715</c:v>
                </c:pt>
                <c:pt idx="7">
                  <c:v>37.922210129816129</c:v>
                </c:pt>
                <c:pt idx="8">
                  <c:v>45.007263572283478</c:v>
                </c:pt>
                <c:pt idx="9">
                  <c:v>55.311147916660701</c:v>
                </c:pt>
                <c:pt idx="10">
                  <c:v>60.506538811292977</c:v>
                </c:pt>
                <c:pt idx="11">
                  <c:v>68.726502423394521</c:v>
                </c:pt>
                <c:pt idx="12">
                  <c:v>89.419766126323722</c:v>
                </c:pt>
                <c:pt idx="13">
                  <c:v>90.728282528112999</c:v>
                </c:pt>
                <c:pt idx="14">
                  <c:v>106.103739403668</c:v>
                </c:pt>
                <c:pt idx="15">
                  <c:v>118</c:v>
                </c:pt>
                <c:pt idx="16">
                  <c:v>125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715712"/>
        <c:axId val="336325632"/>
      </c:scatterChart>
      <c:scatterChart>
        <c:scatterStyle val="lineMarker"/>
        <c:varyColors val="0"/>
        <c:ser>
          <c:idx val="1"/>
          <c:order val="1"/>
          <c:tx>
            <c:strRef>
              <c:f>Data!$G$14</c:f>
              <c:strCache>
                <c:ptCount val="1"/>
                <c:pt idx="0">
                  <c:v>relat. 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Data!$C$15:$C$114</c:f>
              <c:numCache>
                <c:formatCode>0.00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Data!$G$15:$G$114</c:f>
              <c:numCache>
                <c:formatCode>0.0000</c:formatCode>
                <c:ptCount val="10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6381440"/>
        <c:axId val="336382976"/>
      </c:scatterChart>
      <c:valAx>
        <c:axId val="335715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X</a:t>
                </a:r>
              </a:p>
            </c:rich>
          </c:tx>
          <c:layout>
            <c:manualLayout>
              <c:xMode val="edge"/>
              <c:yMode val="edge"/>
              <c:x val="0.44374999999999998"/>
              <c:y val="0.942760942760942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6325632"/>
        <c:crosses val="autoZero"/>
        <c:crossBetween val="midCat"/>
      </c:valAx>
      <c:valAx>
        <c:axId val="33632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Y-Yvyp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46801346801346805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5715712"/>
        <c:crosses val="autoZero"/>
        <c:crossBetween val="midCat"/>
      </c:valAx>
      <c:valAx>
        <c:axId val="33638144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one"/>
        <c:crossAx val="336382976"/>
        <c:crosses val="autoZero"/>
        <c:crossBetween val="midCat"/>
      </c:valAx>
      <c:valAx>
        <c:axId val="3363829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Relat.rozdíl</a:t>
                </a:r>
              </a:p>
            </c:rich>
          </c:tx>
          <c:layout>
            <c:manualLayout>
              <c:xMode val="edge"/>
              <c:yMode val="edge"/>
              <c:x val="0.85000000000000009"/>
              <c:y val="0.44276094276094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36381440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37500000000002"/>
          <c:y val="0.46969696969696978"/>
          <c:w val="0.11041666666666665"/>
          <c:h val="7.23905723905723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180" verticalDpi="180" r:id="rId1"/>
  <headerFooter alignWithMargins="0">
    <oddHeader>&amp;A</oddHeader>
    <oddFooter>Strana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2"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180" verticalDpi="18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1471" cy="565897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51471" cy="565897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39"/>
  <sheetViews>
    <sheetView tabSelected="1" workbookViewId="0">
      <selection activeCell="A90" sqref="A90"/>
    </sheetView>
  </sheetViews>
  <sheetFormatPr defaultRowHeight="12.75" x14ac:dyDescent="0.2"/>
  <cols>
    <col min="1" max="16384" width="9.140625" style="52"/>
  </cols>
  <sheetData>
    <row r="1" spans="1:6" ht="15.75" x14ac:dyDescent="0.25">
      <c r="A1" s="51" t="s">
        <v>55</v>
      </c>
      <c r="F1" s="52" t="s">
        <v>89</v>
      </c>
    </row>
    <row r="2" spans="1:6" ht="15.75" x14ac:dyDescent="0.3">
      <c r="A2" s="52" t="s">
        <v>20</v>
      </c>
    </row>
    <row r="3" spans="1:6" x14ac:dyDescent="0.2">
      <c r="A3" s="52" t="s">
        <v>0</v>
      </c>
    </row>
    <row r="4" spans="1:6" x14ac:dyDescent="0.2">
      <c r="A4" s="52" t="s">
        <v>1</v>
      </c>
    </row>
    <row r="6" spans="1:6" x14ac:dyDescent="0.2">
      <c r="A6" s="52" t="s">
        <v>75</v>
      </c>
    </row>
    <row r="7" spans="1:6" x14ac:dyDescent="0.2">
      <c r="A7" s="52" t="s">
        <v>73</v>
      </c>
    </row>
    <row r="8" spans="1:6" x14ac:dyDescent="0.2">
      <c r="A8" s="52" t="s">
        <v>74</v>
      </c>
    </row>
    <row r="9" spans="1:6" x14ac:dyDescent="0.2">
      <c r="A9" s="55" t="s">
        <v>82</v>
      </c>
    </row>
    <row r="11" spans="1:6" x14ac:dyDescent="0.2">
      <c r="A11" s="52" t="s">
        <v>70</v>
      </c>
    </row>
    <row r="12" spans="1:6" x14ac:dyDescent="0.2">
      <c r="A12" s="52" t="s">
        <v>2</v>
      </c>
    </row>
    <row r="13" spans="1:6" x14ac:dyDescent="0.2">
      <c r="A13" s="52" t="s">
        <v>3</v>
      </c>
    </row>
    <row r="14" spans="1:6" x14ac:dyDescent="0.2">
      <c r="A14" s="52" t="s">
        <v>4</v>
      </c>
    </row>
    <row r="15" spans="1:6" x14ac:dyDescent="0.2">
      <c r="A15" s="52" t="s">
        <v>5</v>
      </c>
    </row>
    <row r="16" spans="1:6" x14ac:dyDescent="0.2">
      <c r="A16" s="52" t="s">
        <v>6</v>
      </c>
    </row>
    <row r="17" spans="1:1" x14ac:dyDescent="0.2">
      <c r="A17" s="52" t="s">
        <v>83</v>
      </c>
    </row>
    <row r="18" spans="1:1" x14ac:dyDescent="0.2">
      <c r="A18" s="52" t="s">
        <v>7</v>
      </c>
    </row>
    <row r="19" spans="1:1" x14ac:dyDescent="0.2">
      <c r="A19" s="52" t="s">
        <v>84</v>
      </c>
    </row>
    <row r="20" spans="1:1" x14ac:dyDescent="0.2">
      <c r="A20" s="52" t="s">
        <v>8</v>
      </c>
    </row>
    <row r="21" spans="1:1" x14ac:dyDescent="0.2">
      <c r="A21" s="52" t="s">
        <v>86</v>
      </c>
    </row>
    <row r="22" spans="1:1" x14ac:dyDescent="0.2">
      <c r="A22" s="52" t="s">
        <v>9</v>
      </c>
    </row>
    <row r="23" spans="1:1" x14ac:dyDescent="0.2">
      <c r="A23" s="52" t="s">
        <v>10</v>
      </c>
    </row>
    <row r="24" spans="1:1" x14ac:dyDescent="0.2">
      <c r="A24" s="52" t="s">
        <v>85</v>
      </c>
    </row>
    <row r="25" spans="1:1" x14ac:dyDescent="0.2">
      <c r="A25" s="52" t="s">
        <v>11</v>
      </c>
    </row>
    <row r="26" spans="1:1" ht="15.75" x14ac:dyDescent="0.3">
      <c r="A26" s="52" t="s">
        <v>21</v>
      </c>
    </row>
    <row r="27" spans="1:1" x14ac:dyDescent="0.2">
      <c r="A27" s="52" t="s">
        <v>12</v>
      </c>
    </row>
    <row r="28" spans="1:1" x14ac:dyDescent="0.2">
      <c r="A28" s="52" t="s">
        <v>13</v>
      </c>
    </row>
    <row r="29" spans="1:1" x14ac:dyDescent="0.2">
      <c r="A29" s="52" t="s">
        <v>14</v>
      </c>
    </row>
    <row r="30" spans="1:1" x14ac:dyDescent="0.2">
      <c r="A30" s="52" t="s">
        <v>15</v>
      </c>
    </row>
    <row r="32" spans="1:1" ht="15.75" x14ac:dyDescent="0.3">
      <c r="A32" s="52" t="s">
        <v>22</v>
      </c>
    </row>
    <row r="33" spans="1:1" x14ac:dyDescent="0.2">
      <c r="A33" s="52" t="s">
        <v>16</v>
      </c>
    </row>
    <row r="34" spans="1:1" x14ac:dyDescent="0.2">
      <c r="A34" s="52" t="s">
        <v>17</v>
      </c>
    </row>
    <row r="36" spans="1:1" x14ac:dyDescent="0.2">
      <c r="A36" s="52" t="s">
        <v>77</v>
      </c>
    </row>
    <row r="37" spans="1:1" x14ac:dyDescent="0.2">
      <c r="A37" s="52" t="s">
        <v>76</v>
      </c>
    </row>
    <row r="38" spans="1:1" x14ac:dyDescent="0.2">
      <c r="A38" s="52" t="s">
        <v>18</v>
      </c>
    </row>
    <row r="39" spans="1:1" x14ac:dyDescent="0.2">
      <c r="A39" s="52" t="s">
        <v>19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ata"/>
  <dimension ref="A1:CV431"/>
  <sheetViews>
    <sheetView workbookViewId="0">
      <selection activeCell="A2" sqref="A2"/>
    </sheetView>
  </sheetViews>
  <sheetFormatPr defaultRowHeight="12.75" x14ac:dyDescent="0.2"/>
  <cols>
    <col min="1" max="1" width="21.42578125" style="1" customWidth="1"/>
    <col min="2" max="11" width="11.28515625" style="1" customWidth="1"/>
    <col min="12" max="16384" width="9.140625" style="1"/>
  </cols>
  <sheetData>
    <row r="1" spans="1:100" ht="18" x14ac:dyDescent="0.25">
      <c r="A1" s="44" t="s">
        <v>23</v>
      </c>
      <c r="B1" s="2"/>
      <c r="C1" s="2"/>
      <c r="D1" s="2"/>
      <c r="E1" s="2"/>
      <c r="F1" s="2"/>
      <c r="G1" s="2"/>
      <c r="H1" s="2" t="s">
        <v>24</v>
      </c>
      <c r="I1" s="2"/>
      <c r="J1" s="2"/>
      <c r="K1" s="2"/>
      <c r="L1" s="3"/>
      <c r="N1" s="4">
        <v>2</v>
      </c>
      <c r="O1" s="49">
        <v>3</v>
      </c>
      <c r="P1" s="53" t="s">
        <v>78</v>
      </c>
    </row>
    <row r="2" spans="1:100" x14ac:dyDescent="0.2">
      <c r="A2" s="5"/>
      <c r="B2" s="2"/>
      <c r="C2" s="2"/>
      <c r="D2" s="2"/>
      <c r="E2" s="2"/>
      <c r="F2" s="2" t="s">
        <v>87</v>
      </c>
      <c r="G2" s="2"/>
      <c r="H2" s="2" t="s">
        <v>26</v>
      </c>
      <c r="I2" s="2"/>
      <c r="J2" s="2"/>
      <c r="K2" s="2"/>
      <c r="L2" s="3"/>
      <c r="N2" s="6">
        <f>COUNT(O1:O31)+1</f>
        <v>22</v>
      </c>
      <c r="O2" s="49">
        <v>2</v>
      </c>
      <c r="P2" t="s">
        <v>25</v>
      </c>
    </row>
    <row r="3" spans="1:100" x14ac:dyDescent="0.2">
      <c r="A3" s="45" t="s">
        <v>55</v>
      </c>
      <c r="B3" s="8"/>
      <c r="C3" s="8"/>
      <c r="D3" s="2"/>
      <c r="E3" s="2"/>
      <c r="F3" s="2"/>
      <c r="G3" s="2"/>
      <c r="H3" s="2" t="s">
        <v>28</v>
      </c>
      <c r="I3" s="9"/>
      <c r="J3" s="9"/>
      <c r="K3" s="9"/>
      <c r="L3" s="3"/>
      <c r="M3" s="3"/>
      <c r="N3" s="3"/>
      <c r="O3" s="49">
        <v>3</v>
      </c>
      <c r="P3" s="50" t="s">
        <v>27</v>
      </c>
    </row>
    <row r="4" spans="1:100" x14ac:dyDescent="0.2">
      <c r="A4" s="7" t="s">
        <v>30</v>
      </c>
      <c r="B4" s="56" t="s">
        <v>79</v>
      </c>
      <c r="C4" s="38"/>
      <c r="D4" s="38"/>
      <c r="E4" s="38"/>
      <c r="F4" s="38"/>
      <c r="G4" s="38"/>
      <c r="H4" s="38"/>
      <c r="I4" s="38"/>
      <c r="J4" s="2"/>
      <c r="K4" s="2"/>
      <c r="L4" s="3"/>
      <c r="M4" s="3"/>
      <c r="N4" s="3"/>
      <c r="O4" s="49">
        <v>4</v>
      </c>
      <c r="P4" s="50" t="s">
        <v>29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x14ac:dyDescent="0.2">
      <c r="A5" s="7" t="s">
        <v>32</v>
      </c>
      <c r="B5" s="39">
        <v>5.0000000000000004E-6</v>
      </c>
      <c r="C5" s="2"/>
      <c r="D5" s="10" t="s">
        <v>33</v>
      </c>
      <c r="E5" s="2"/>
      <c r="F5" s="8">
        <v>1</v>
      </c>
      <c r="G5" s="2"/>
      <c r="H5" s="40" t="s">
        <v>34</v>
      </c>
      <c r="I5" s="40"/>
      <c r="J5" s="40"/>
      <c r="K5" s="40"/>
      <c r="L5" s="3"/>
      <c r="M5" s="3"/>
      <c r="N5" s="3"/>
      <c r="O5" s="49">
        <v>5</v>
      </c>
      <c r="P5" s="50" t="s">
        <v>31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</row>
    <row r="6" spans="1:100" x14ac:dyDescent="0.2">
      <c r="A6" s="11" t="s">
        <v>35</v>
      </c>
      <c r="B6" s="6">
        <v>1</v>
      </c>
      <c r="C6" s="12"/>
      <c r="D6" s="57" t="s">
        <v>88</v>
      </c>
      <c r="E6" s="2"/>
      <c r="F6" s="2"/>
      <c r="G6" s="2"/>
      <c r="H6" s="54" t="s">
        <v>71</v>
      </c>
      <c r="I6" s="2"/>
      <c r="J6" s="2"/>
      <c r="K6" s="2"/>
      <c r="L6" s="3"/>
      <c r="M6" s="3"/>
      <c r="N6" s="3"/>
      <c r="O6" s="49">
        <v>2</v>
      </c>
      <c r="P6" t="s">
        <v>56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</row>
    <row r="7" spans="1:100" x14ac:dyDescent="0.2">
      <c r="A7" s="11" t="s">
        <v>37</v>
      </c>
      <c r="B7" s="13">
        <f>COUNT(C15:C70)</f>
        <v>17</v>
      </c>
      <c r="C7" s="12"/>
      <c r="D7" s="2"/>
      <c r="E7" s="14" t="s">
        <v>38</v>
      </c>
      <c r="F7" s="8"/>
      <c r="G7" s="2"/>
      <c r="H7" s="54" t="s">
        <v>80</v>
      </c>
      <c r="I7" s="2"/>
      <c r="J7" s="2"/>
      <c r="K7" s="2"/>
      <c r="L7" s="3"/>
      <c r="M7" s="3"/>
      <c r="N7" s="3"/>
      <c r="O7" s="49">
        <v>3</v>
      </c>
      <c r="P7" t="s">
        <v>57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100" ht="13.5" thickBot="1" x14ac:dyDescent="0.25">
      <c r="A8" s="15"/>
      <c r="B8" s="16" t="s">
        <v>39</v>
      </c>
      <c r="C8" s="17" t="str">
        <f>IF($B$6&gt;1,"B2","")</f>
        <v/>
      </c>
      <c r="D8" s="17" t="str">
        <f>IF($B$6&gt;2,"B3","")</f>
        <v/>
      </c>
      <c r="E8" s="17" t="str">
        <f>IF($B$6&gt;3,"B4","")</f>
        <v/>
      </c>
      <c r="F8" s="17" t="str">
        <f>IF($B$6&gt;4,"B5","")</f>
        <v/>
      </c>
      <c r="G8" s="17" t="str">
        <f>IF($B$6&gt;5,"B6","")</f>
        <v/>
      </c>
      <c r="H8" s="54" t="s">
        <v>81</v>
      </c>
      <c r="I8" s="18"/>
      <c r="J8" s="18"/>
      <c r="K8" s="18"/>
      <c r="L8" s="4"/>
      <c r="M8" s="3"/>
      <c r="N8" s="3"/>
      <c r="O8" s="49">
        <v>3</v>
      </c>
      <c r="P8" s="50" t="s">
        <v>36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1:100" ht="13.5" thickTop="1" x14ac:dyDescent="0.2">
      <c r="A9" s="7" t="s">
        <v>40</v>
      </c>
      <c r="B9" s="43">
        <v>1</v>
      </c>
      <c r="C9" s="43">
        <v>1E-3</v>
      </c>
      <c r="D9" s="43">
        <v>1E-3</v>
      </c>
      <c r="E9" s="34"/>
      <c r="F9" s="34"/>
      <c r="G9" s="34"/>
      <c r="H9" s="34"/>
      <c r="I9" s="34"/>
      <c r="J9" s="34"/>
      <c r="K9" s="34"/>
      <c r="L9" s="19"/>
      <c r="M9" s="19"/>
      <c r="N9" s="3"/>
      <c r="O9" s="49">
        <v>3</v>
      </c>
      <c r="P9" s="50" t="s">
        <v>58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1:100" x14ac:dyDescent="0.2">
      <c r="A10" s="20" t="s">
        <v>41</v>
      </c>
      <c r="B10" s="21"/>
      <c r="C10" s="21"/>
      <c r="D10" s="21"/>
      <c r="E10" s="21"/>
      <c r="F10" s="21"/>
      <c r="G10" s="21"/>
      <c r="H10" s="22"/>
      <c r="I10" s="22"/>
      <c r="J10" s="22"/>
      <c r="K10" s="22"/>
      <c r="L10" s="3"/>
      <c r="M10" s="3"/>
      <c r="N10" s="3"/>
      <c r="O10" s="49">
        <v>3</v>
      </c>
      <c r="P10" s="50" t="s">
        <v>59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1:100" x14ac:dyDescent="0.2">
      <c r="A11" s="7" t="s">
        <v>42</v>
      </c>
      <c r="B11" s="37"/>
      <c r="C11" s="8"/>
      <c r="D11" s="23" t="s">
        <v>43</v>
      </c>
      <c r="E11" s="24">
        <v>265.07192816238398</v>
      </c>
      <c r="F11" s="23" t="s">
        <v>44</v>
      </c>
      <c r="G11" s="8"/>
      <c r="H11" s="8"/>
      <c r="I11" s="8"/>
      <c r="J11" s="8"/>
      <c r="K11" s="8"/>
      <c r="L11" s="3"/>
      <c r="M11" s="3"/>
      <c r="N11" s="3"/>
      <c r="O11" s="49">
        <v>3</v>
      </c>
      <c r="P11" s="50" t="s">
        <v>60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1:100" x14ac:dyDescent="0.2">
      <c r="A12" s="7" t="s">
        <v>45</v>
      </c>
      <c r="B12" s="37"/>
      <c r="C12" s="23"/>
      <c r="D12" s="23" t="s">
        <v>46</v>
      </c>
      <c r="E12" s="24">
        <v>7.3529411764705896</v>
      </c>
      <c r="F12" s="23"/>
      <c r="G12" s="23"/>
      <c r="H12" s="8"/>
      <c r="I12" s="8"/>
      <c r="J12" s="8"/>
      <c r="K12" s="8"/>
      <c r="L12" s="3"/>
      <c r="M12" s="3"/>
      <c r="N12" s="3"/>
      <c r="O12" s="49">
        <v>2</v>
      </c>
      <c r="P12" s="50" t="s">
        <v>61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1:100" x14ac:dyDescent="0.2">
      <c r="A13" s="11" t="s">
        <v>72</v>
      </c>
      <c r="B13" s="29">
        <f>AVERAGE(B15:B60)</f>
        <v>1</v>
      </c>
      <c r="C13" s="29">
        <f>AVERAGE(C15:C60)</f>
        <v>9</v>
      </c>
      <c r="D13" s="29">
        <f>AVERAGE(D15:D60)</f>
        <v>54.003189530727553</v>
      </c>
      <c r="E13" s="29" t="str">
        <f>IF(ISBLANK(E15),"",AVERAGE(E15:E60))</f>
        <v/>
      </c>
      <c r="F13" s="29">
        <f>AVERAGE(F15:F60)</f>
        <v>54.003189530727553</v>
      </c>
      <c r="G13" s="29">
        <f>AVERAGE(G15:G60)</f>
        <v>1</v>
      </c>
      <c r="H13" s="2"/>
      <c r="I13" s="2"/>
      <c r="J13" s="2"/>
      <c r="K13" s="2"/>
      <c r="L13" s="3"/>
      <c r="M13" s="3"/>
      <c r="N13" s="3"/>
      <c r="O13" s="49">
        <v>4</v>
      </c>
      <c r="P13" s="50" t="s">
        <v>62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1:100" ht="16.5" thickBot="1" x14ac:dyDescent="0.35">
      <c r="A14" s="25" t="s">
        <v>47</v>
      </c>
      <c r="B14" s="26" t="s">
        <v>48</v>
      </c>
      <c r="C14" s="26" t="s">
        <v>49</v>
      </c>
      <c r="D14" s="26" t="s">
        <v>50</v>
      </c>
      <c r="E14" s="26" t="s">
        <v>52</v>
      </c>
      <c r="F14" s="26" t="s">
        <v>53</v>
      </c>
      <c r="G14" s="26" t="s">
        <v>54</v>
      </c>
      <c r="H14" s="2"/>
      <c r="I14" s="2"/>
      <c r="J14" s="2"/>
      <c r="K14" s="2"/>
      <c r="L14" s="3"/>
      <c r="M14" s="3"/>
      <c r="N14" s="3"/>
      <c r="O14" s="49">
        <v>5</v>
      </c>
      <c r="P14" s="50" t="s">
        <v>63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</row>
    <row r="15" spans="1:100" ht="13.5" thickTop="1" x14ac:dyDescent="0.2">
      <c r="A15" s="2"/>
      <c r="B15" s="27">
        <v>1</v>
      </c>
      <c r="C15" s="41">
        <v>1</v>
      </c>
      <c r="D15" s="42">
        <v>3.4739543623551472</v>
      </c>
      <c r="E15" s="28"/>
      <c r="F15" s="29">
        <f t="shared" ref="F15:F31" si="0">IF(ISBLANK($C15),"",+D15-E15)</f>
        <v>3.4739543623551472</v>
      </c>
      <c r="G15" s="29">
        <f t="shared" ref="G15:G31" si="1">IF(ISBLANK($C15),"",(D15-E15)/D15)</f>
        <v>1</v>
      </c>
      <c r="H15" s="2"/>
      <c r="I15" s="2"/>
      <c r="J15" s="2"/>
      <c r="K15" s="2"/>
      <c r="L15" s="3"/>
      <c r="M15" s="3"/>
      <c r="N15" s="3"/>
      <c r="O15" s="49">
        <v>4</v>
      </c>
      <c r="P15" s="50" t="s">
        <v>64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100" x14ac:dyDescent="0.2">
      <c r="A16" s="2"/>
      <c r="B16" s="27">
        <v>1</v>
      </c>
      <c r="C16" s="41">
        <v>2</v>
      </c>
      <c r="D16" s="42">
        <v>6.2987603354775192</v>
      </c>
      <c r="E16" s="28"/>
      <c r="F16" s="29">
        <f t="shared" si="0"/>
        <v>6.2987603354775192</v>
      </c>
      <c r="G16" s="29">
        <f t="shared" si="1"/>
        <v>1</v>
      </c>
      <c r="H16" s="2"/>
      <c r="I16" s="2"/>
      <c r="J16" s="2"/>
      <c r="K16" s="2"/>
      <c r="L16" s="3"/>
      <c r="M16" s="3"/>
      <c r="N16" s="3"/>
      <c r="O16" s="49">
        <v>4</v>
      </c>
      <c r="P16" s="50" t="s">
        <v>65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</row>
    <row r="17" spans="1:61" x14ac:dyDescent="0.2">
      <c r="A17" s="2"/>
      <c r="B17" s="27">
        <v>1</v>
      </c>
      <c r="C17" s="41">
        <v>3</v>
      </c>
      <c r="D17" s="42">
        <v>10.755036570563405</v>
      </c>
      <c r="E17" s="28"/>
      <c r="F17" s="29">
        <f t="shared" si="0"/>
        <v>10.755036570563405</v>
      </c>
      <c r="G17" s="29">
        <f t="shared" si="1"/>
        <v>1</v>
      </c>
      <c r="H17" s="2"/>
      <c r="I17" s="2"/>
      <c r="J17" s="2"/>
      <c r="K17" s="2"/>
      <c r="L17" s="3"/>
      <c r="M17" s="3"/>
      <c r="N17" s="3"/>
      <c r="O17" s="49">
        <v>4</v>
      </c>
      <c r="P17" s="50" t="s">
        <v>66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</row>
    <row r="18" spans="1:61" x14ac:dyDescent="0.2">
      <c r="A18" s="2"/>
      <c r="B18" s="27">
        <v>1</v>
      </c>
      <c r="C18" s="41">
        <v>4</v>
      </c>
      <c r="D18" s="42">
        <v>16.425859017149723</v>
      </c>
      <c r="E18" s="28"/>
      <c r="F18" s="29">
        <f t="shared" si="0"/>
        <v>16.425859017149723</v>
      </c>
      <c r="G18" s="29">
        <f t="shared" si="1"/>
        <v>1</v>
      </c>
      <c r="H18" s="2"/>
      <c r="I18" s="2"/>
      <c r="J18" s="2"/>
      <c r="K18" s="2"/>
      <c r="L18" s="3"/>
      <c r="M18" s="3"/>
      <c r="N18" s="3"/>
      <c r="O18" s="49">
        <v>4</v>
      </c>
      <c r="P18" s="50" t="s">
        <v>67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</row>
    <row r="19" spans="1:61" x14ac:dyDescent="0.2">
      <c r="A19" s="2"/>
      <c r="B19" s="27">
        <v>1</v>
      </c>
      <c r="C19" s="41">
        <v>5</v>
      </c>
      <c r="D19" s="42">
        <v>22.336903134993527</v>
      </c>
      <c r="E19" s="28"/>
      <c r="F19" s="29">
        <f t="shared" si="0"/>
        <v>22.336903134993527</v>
      </c>
      <c r="G19" s="29">
        <f t="shared" si="1"/>
        <v>1</v>
      </c>
      <c r="H19" s="2"/>
      <c r="I19" s="2"/>
      <c r="J19" s="2"/>
      <c r="K19" s="2"/>
      <c r="L19" s="3"/>
      <c r="M19" s="3"/>
      <c r="N19" s="3"/>
      <c r="O19" s="49">
        <v>5</v>
      </c>
      <c r="P19" s="50" t="s">
        <v>68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</row>
    <row r="20" spans="1:61" x14ac:dyDescent="0.2">
      <c r="A20" s="2"/>
      <c r="B20" s="27">
        <v>1</v>
      </c>
      <c r="C20" s="41">
        <v>6</v>
      </c>
      <c r="D20" s="42">
        <v>29.261494381606962</v>
      </c>
      <c r="E20" s="28"/>
      <c r="F20" s="29">
        <f t="shared" si="0"/>
        <v>29.261494381606962</v>
      </c>
      <c r="G20" s="29">
        <f t="shared" si="1"/>
        <v>1</v>
      </c>
      <c r="H20" s="2"/>
      <c r="I20" s="2"/>
      <c r="J20" s="2"/>
      <c r="K20" s="2"/>
      <c r="L20" s="3"/>
      <c r="M20" s="3"/>
      <c r="N20" s="3"/>
      <c r="O20" s="49">
        <v>5</v>
      </c>
      <c r="P20" s="50" t="s">
        <v>69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</row>
    <row r="21" spans="1:61" x14ac:dyDescent="0.2">
      <c r="A21" s="2"/>
      <c r="B21" s="27">
        <v>1</v>
      </c>
      <c r="C21" s="41">
        <v>7</v>
      </c>
      <c r="D21" s="42">
        <v>32.776763308669715</v>
      </c>
      <c r="E21" s="28"/>
      <c r="F21" s="29">
        <f t="shared" si="0"/>
        <v>32.776763308669715</v>
      </c>
      <c r="G21" s="29">
        <f t="shared" si="1"/>
        <v>1</v>
      </c>
      <c r="H21" s="2"/>
      <c r="I21" s="2"/>
      <c r="J21" s="2"/>
      <c r="K21" s="2"/>
      <c r="L21" s="3"/>
      <c r="M21" s="3"/>
      <c r="N21" s="3"/>
      <c r="O21" s="49">
        <v>3</v>
      </c>
      <c r="P21" s="50" t="s">
        <v>51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</row>
    <row r="22" spans="1:61" x14ac:dyDescent="0.2">
      <c r="A22" s="2"/>
      <c r="B22" s="27">
        <v>1</v>
      </c>
      <c r="C22" s="41">
        <v>8</v>
      </c>
      <c r="D22" s="42">
        <v>37.922210129816129</v>
      </c>
      <c r="E22" s="28"/>
      <c r="F22" s="29">
        <f t="shared" si="0"/>
        <v>37.922210129816129</v>
      </c>
      <c r="G22" s="29">
        <f t="shared" si="1"/>
        <v>1</v>
      </c>
      <c r="H22" s="2"/>
      <c r="I22" s="2"/>
      <c r="J22" s="2"/>
      <c r="K22" s="2"/>
      <c r="L22" s="3"/>
      <c r="M22" s="3"/>
      <c r="N22" s="3"/>
      <c r="O22" s="49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61" x14ac:dyDescent="0.2">
      <c r="A23" s="2"/>
      <c r="B23" s="27">
        <v>1</v>
      </c>
      <c r="C23" s="41">
        <v>9</v>
      </c>
      <c r="D23" s="42">
        <v>45.007263572283478</v>
      </c>
      <c r="E23" s="28"/>
      <c r="F23" s="29">
        <f t="shared" si="0"/>
        <v>45.007263572283478</v>
      </c>
      <c r="G23" s="29">
        <f t="shared" si="1"/>
        <v>1</v>
      </c>
      <c r="H23" s="2"/>
      <c r="I23" s="2"/>
      <c r="J23" s="2"/>
      <c r="K23" s="2"/>
      <c r="L23" s="3"/>
      <c r="M23" s="3"/>
      <c r="N23" s="3"/>
      <c r="O23" s="49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x14ac:dyDescent="0.2">
      <c r="A24" s="2"/>
      <c r="B24" s="27">
        <v>1</v>
      </c>
      <c r="C24" s="41">
        <v>10</v>
      </c>
      <c r="D24" s="42">
        <v>55.311147916660701</v>
      </c>
      <c r="E24" s="28"/>
      <c r="F24" s="29">
        <f t="shared" si="0"/>
        <v>55.311147916660701</v>
      </c>
      <c r="G24" s="29">
        <f t="shared" si="1"/>
        <v>1</v>
      </c>
      <c r="H24" s="2"/>
      <c r="I24" s="2"/>
      <c r="J24" s="2"/>
      <c r="K24" s="2"/>
      <c r="L24" s="3"/>
      <c r="M24" s="3"/>
      <c r="N24" s="3"/>
      <c r="O24" s="4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x14ac:dyDescent="0.2">
      <c r="A25" s="2"/>
      <c r="B25" s="27">
        <v>1</v>
      </c>
      <c r="C25" s="41">
        <v>11</v>
      </c>
      <c r="D25" s="42">
        <v>60.506538811292977</v>
      </c>
      <c r="E25" s="28"/>
      <c r="F25" s="29">
        <f t="shared" si="0"/>
        <v>60.506538811292977</v>
      </c>
      <c r="G25" s="29">
        <f t="shared" si="1"/>
        <v>1</v>
      </c>
      <c r="H25" s="2"/>
      <c r="I25" s="2"/>
      <c r="J25" s="2"/>
      <c r="K25" s="2"/>
      <c r="L25" s="3"/>
      <c r="M25" s="3"/>
      <c r="N25" s="3"/>
      <c r="O25" s="49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x14ac:dyDescent="0.2">
      <c r="A26" s="2"/>
      <c r="B26" s="27">
        <v>1</v>
      </c>
      <c r="C26" s="41">
        <v>12</v>
      </c>
      <c r="D26" s="42">
        <v>68.726502423394521</v>
      </c>
      <c r="E26" s="28"/>
      <c r="F26" s="29">
        <f t="shared" si="0"/>
        <v>68.726502423394521</v>
      </c>
      <c r="G26" s="29">
        <f t="shared" si="1"/>
        <v>1</v>
      </c>
      <c r="H26" s="2"/>
      <c r="I26" s="2"/>
      <c r="J26" s="2"/>
      <c r="K26" s="2"/>
      <c r="L26" s="3"/>
      <c r="M26" s="3"/>
      <c r="N26" s="3"/>
      <c r="O26" s="49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x14ac:dyDescent="0.2">
      <c r="A27" s="2"/>
      <c r="B27" s="27">
        <v>1</v>
      </c>
      <c r="C27" s="41">
        <v>13</v>
      </c>
      <c r="D27" s="42">
        <v>89.419766126323722</v>
      </c>
      <c r="E27" s="28"/>
      <c r="F27" s="29">
        <f t="shared" si="0"/>
        <v>89.419766126323722</v>
      </c>
      <c r="G27" s="29">
        <f t="shared" si="1"/>
        <v>1</v>
      </c>
      <c r="H27" s="2"/>
      <c r="I27" s="2"/>
      <c r="J27" s="2"/>
      <c r="K27" s="2"/>
      <c r="L27" s="3"/>
      <c r="M27" s="3"/>
      <c r="N27" s="3"/>
      <c r="O27" s="49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1:61" x14ac:dyDescent="0.2">
      <c r="A28" s="2"/>
      <c r="B28" s="27">
        <v>1</v>
      </c>
      <c r="C28" s="41">
        <v>14</v>
      </c>
      <c r="D28" s="42">
        <v>90.728282528112999</v>
      </c>
      <c r="E28" s="28"/>
      <c r="F28" s="29">
        <f t="shared" si="0"/>
        <v>90.728282528112999</v>
      </c>
      <c r="G28" s="29">
        <f t="shared" si="1"/>
        <v>1</v>
      </c>
      <c r="H28" s="2"/>
      <c r="I28" s="2"/>
      <c r="J28" s="2"/>
      <c r="K28" s="2"/>
      <c r="L28" s="3"/>
      <c r="M28" s="3"/>
      <c r="N28" s="3"/>
      <c r="O28" s="49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x14ac:dyDescent="0.2">
      <c r="A29" s="2"/>
      <c r="B29" s="46">
        <v>1</v>
      </c>
      <c r="C29" s="41">
        <v>15</v>
      </c>
      <c r="D29" s="42">
        <v>106.103739403668</v>
      </c>
      <c r="E29" s="47"/>
      <c r="F29" s="48">
        <f t="shared" si="0"/>
        <v>106.103739403668</v>
      </c>
      <c r="G29" s="48">
        <f t="shared" si="1"/>
        <v>1</v>
      </c>
      <c r="H29" s="2"/>
      <c r="I29" s="2"/>
      <c r="J29" s="2"/>
      <c r="K29" s="2"/>
      <c r="L29" s="3"/>
      <c r="M29" s="3"/>
      <c r="N29" s="3"/>
      <c r="O29" s="49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x14ac:dyDescent="0.2">
      <c r="A30" s="2"/>
      <c r="B30" s="46">
        <v>1</v>
      </c>
      <c r="C30" s="41">
        <v>16</v>
      </c>
      <c r="D30" s="42">
        <v>118</v>
      </c>
      <c r="E30" s="47"/>
      <c r="F30" s="48">
        <f t="shared" si="0"/>
        <v>118</v>
      </c>
      <c r="G30" s="48">
        <f t="shared" si="1"/>
        <v>1</v>
      </c>
      <c r="H30" s="2"/>
      <c r="I30" s="2"/>
      <c r="J30" s="2"/>
      <c r="K30" s="2"/>
      <c r="L30" s="3"/>
      <c r="M30" s="3"/>
      <c r="N30" s="3"/>
      <c r="O30" s="49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61" x14ac:dyDescent="0.2">
      <c r="A31" s="2"/>
      <c r="B31" s="46">
        <v>1</v>
      </c>
      <c r="C31" s="41">
        <v>17</v>
      </c>
      <c r="D31" s="42">
        <v>125</v>
      </c>
      <c r="E31" s="47"/>
      <c r="F31" s="48">
        <f t="shared" si="0"/>
        <v>125</v>
      </c>
      <c r="G31" s="48">
        <f t="shared" si="1"/>
        <v>1</v>
      </c>
      <c r="H31" s="2"/>
      <c r="I31" s="2"/>
      <c r="J31" s="2"/>
      <c r="K31" s="2"/>
      <c r="L31" s="3"/>
      <c r="M31" s="3"/>
      <c r="N31" s="3"/>
      <c r="O31" s="49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x14ac:dyDescent="0.2">
      <c r="A32" s="2"/>
      <c r="B32" s="27"/>
      <c r="C32" s="41"/>
      <c r="D32" s="42"/>
      <c r="E32" s="28"/>
      <c r="F32" s="29" t="str">
        <f t="shared" ref="F32:F63" si="2">IF(ISBLANK($C32),"",+D32-E32)</f>
        <v/>
      </c>
      <c r="G32" s="29" t="str">
        <f t="shared" ref="G32:G63" si="3">IF(ISBLANK($C32),"",(D32-E32)/D32)</f>
        <v/>
      </c>
      <c r="H32" s="2"/>
      <c r="I32" s="2"/>
      <c r="J32" s="2"/>
      <c r="K32" s="2"/>
      <c r="L32" s="3"/>
      <c r="M32" s="3"/>
      <c r="N32" s="3"/>
      <c r="O32" s="4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x14ac:dyDescent="0.2">
      <c r="A33" s="2"/>
      <c r="B33" s="27"/>
      <c r="C33" s="41"/>
      <c r="D33" s="42"/>
      <c r="E33" s="28"/>
      <c r="F33" s="29" t="str">
        <f t="shared" si="2"/>
        <v/>
      </c>
      <c r="G33" s="29" t="str">
        <f t="shared" si="3"/>
        <v/>
      </c>
      <c r="H33" s="2"/>
      <c r="I33" s="2"/>
      <c r="J33" s="2"/>
      <c r="K33" s="2"/>
      <c r="L33" s="3"/>
      <c r="M33" s="3"/>
      <c r="N33" s="3"/>
      <c r="O33" s="49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x14ac:dyDescent="0.2">
      <c r="A34" s="2"/>
      <c r="B34" s="27"/>
      <c r="C34" s="41"/>
      <c r="D34" s="42"/>
      <c r="E34" s="28"/>
      <c r="F34" s="29" t="str">
        <f t="shared" si="2"/>
        <v/>
      </c>
      <c r="G34" s="29" t="str">
        <f t="shared" si="3"/>
        <v/>
      </c>
      <c r="H34" s="2"/>
      <c r="I34" s="2"/>
      <c r="J34" s="2"/>
      <c r="K34" s="2"/>
      <c r="L34" s="3"/>
      <c r="M34" s="3"/>
      <c r="N34" s="3"/>
      <c r="O34" s="49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x14ac:dyDescent="0.2">
      <c r="A35" s="2"/>
      <c r="B35" s="27"/>
      <c r="C35" s="41"/>
      <c r="D35" s="42"/>
      <c r="E35" s="28"/>
      <c r="F35" s="29" t="str">
        <f t="shared" si="2"/>
        <v/>
      </c>
      <c r="G35" s="29" t="str">
        <f t="shared" si="3"/>
        <v/>
      </c>
      <c r="H35" s="2"/>
      <c r="I35" s="2"/>
      <c r="J35" s="2"/>
      <c r="K35" s="2"/>
      <c r="L35" s="3"/>
      <c r="M35" s="3"/>
      <c r="N35" s="3"/>
      <c r="O35" s="49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x14ac:dyDescent="0.2">
      <c r="A36" s="2"/>
      <c r="B36" s="27"/>
      <c r="C36" s="41"/>
      <c r="D36" s="42"/>
      <c r="E36" s="28"/>
      <c r="F36" s="29" t="str">
        <f t="shared" si="2"/>
        <v/>
      </c>
      <c r="G36" s="29" t="str">
        <f t="shared" si="3"/>
        <v/>
      </c>
      <c r="H36" s="2"/>
      <c r="I36" s="2"/>
      <c r="J36" s="2"/>
      <c r="K36" s="2"/>
      <c r="L36" s="3"/>
      <c r="M36" s="3"/>
      <c r="N36" s="3"/>
      <c r="O36" s="49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x14ac:dyDescent="0.2">
      <c r="A37" s="2"/>
      <c r="B37" s="27"/>
      <c r="C37" s="41"/>
      <c r="D37" s="42"/>
      <c r="E37" s="28"/>
      <c r="F37" s="29" t="str">
        <f t="shared" si="2"/>
        <v/>
      </c>
      <c r="G37" s="29" t="str">
        <f t="shared" si="3"/>
        <v/>
      </c>
      <c r="H37" s="2"/>
      <c r="I37" s="2"/>
      <c r="J37" s="2"/>
      <c r="K37" s="2"/>
      <c r="L37" s="3"/>
      <c r="M37" s="3"/>
      <c r="N37" s="3"/>
      <c r="O37" s="49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x14ac:dyDescent="0.2">
      <c r="A38" s="2"/>
      <c r="B38" s="27"/>
      <c r="C38" s="41"/>
      <c r="D38" s="42"/>
      <c r="E38" s="28"/>
      <c r="F38" s="29" t="str">
        <f t="shared" si="2"/>
        <v/>
      </c>
      <c r="G38" s="29" t="str">
        <f t="shared" si="3"/>
        <v/>
      </c>
      <c r="H38" s="2"/>
      <c r="I38" s="2"/>
      <c r="J38" s="2"/>
      <c r="K38" s="2"/>
      <c r="L38" s="3"/>
      <c r="M38" s="3"/>
      <c r="N38" s="3"/>
      <c r="O38" s="49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x14ac:dyDescent="0.2">
      <c r="A39" s="2"/>
      <c r="B39" s="27"/>
      <c r="C39" s="41"/>
      <c r="D39" s="42"/>
      <c r="E39" s="28"/>
      <c r="F39" s="29" t="str">
        <f t="shared" si="2"/>
        <v/>
      </c>
      <c r="G39" s="29" t="str">
        <f t="shared" si="3"/>
        <v/>
      </c>
      <c r="H39" s="2"/>
      <c r="I39" s="2"/>
      <c r="J39" s="2"/>
      <c r="K39" s="2"/>
      <c r="L39" s="3"/>
      <c r="M39" s="3"/>
      <c r="N39" s="3"/>
      <c r="O39" s="49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x14ac:dyDescent="0.2">
      <c r="A40" s="2"/>
      <c r="B40" s="27"/>
      <c r="C40" s="41"/>
      <c r="D40" s="42"/>
      <c r="E40" s="28"/>
      <c r="F40" s="29" t="str">
        <f t="shared" si="2"/>
        <v/>
      </c>
      <c r="G40" s="29" t="str">
        <f t="shared" si="3"/>
        <v/>
      </c>
      <c r="H40" s="2"/>
      <c r="I40" s="2"/>
      <c r="J40" s="2"/>
      <c r="K40" s="2"/>
      <c r="L40" s="3"/>
      <c r="M40" s="3"/>
      <c r="N40" s="3"/>
      <c r="O40" s="49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x14ac:dyDescent="0.2">
      <c r="A41" s="2"/>
      <c r="B41" s="27"/>
      <c r="C41" s="41"/>
      <c r="D41" s="42"/>
      <c r="E41" s="28"/>
      <c r="F41" s="29" t="str">
        <f t="shared" si="2"/>
        <v/>
      </c>
      <c r="G41" s="29" t="str">
        <f t="shared" si="3"/>
        <v/>
      </c>
      <c r="H41" s="2"/>
      <c r="I41" s="2"/>
      <c r="J41" s="2"/>
      <c r="K41" s="2"/>
      <c r="L41" s="3"/>
      <c r="M41" s="3"/>
      <c r="N41" s="3"/>
      <c r="O41" s="49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x14ac:dyDescent="0.2">
      <c r="A42" s="2"/>
      <c r="B42" s="27"/>
      <c r="C42" s="41"/>
      <c r="D42" s="42"/>
      <c r="E42" s="28"/>
      <c r="F42" s="29" t="str">
        <f t="shared" si="2"/>
        <v/>
      </c>
      <c r="G42" s="29" t="str">
        <f t="shared" si="3"/>
        <v/>
      </c>
      <c r="H42" s="2"/>
      <c r="I42" s="2"/>
      <c r="J42" s="2"/>
      <c r="K42" s="2"/>
      <c r="L42" s="3"/>
      <c r="M42" s="3"/>
      <c r="N42" s="3"/>
      <c r="O42" s="49"/>
      <c r="P42" s="3"/>
    </row>
    <row r="43" spans="1:61" x14ac:dyDescent="0.2">
      <c r="A43" s="2"/>
      <c r="B43" s="27"/>
      <c r="C43" s="41"/>
      <c r="D43" s="42"/>
      <c r="E43" s="28"/>
      <c r="F43" s="29" t="str">
        <f t="shared" si="2"/>
        <v/>
      </c>
      <c r="G43" s="29" t="str">
        <f t="shared" si="3"/>
        <v/>
      </c>
      <c r="H43" s="2"/>
      <c r="I43" s="2"/>
      <c r="J43" s="2"/>
      <c r="K43" s="2"/>
      <c r="L43" s="3"/>
      <c r="M43" s="3"/>
      <c r="N43" s="3"/>
      <c r="O43" s="49"/>
      <c r="P43" s="3"/>
    </row>
    <row r="44" spans="1:61" x14ac:dyDescent="0.2">
      <c r="A44" s="2"/>
      <c r="B44" s="27"/>
      <c r="C44" s="35"/>
      <c r="D44" s="28"/>
      <c r="E44" s="28"/>
      <c r="F44" s="29" t="str">
        <f t="shared" si="2"/>
        <v/>
      </c>
      <c r="G44" s="29" t="str">
        <f t="shared" si="3"/>
        <v/>
      </c>
      <c r="H44" s="2"/>
      <c r="I44" s="2"/>
      <c r="J44" s="2"/>
      <c r="K44" s="2"/>
      <c r="L44" s="3"/>
      <c r="M44" s="3"/>
      <c r="N44" s="3"/>
      <c r="O44" s="49"/>
      <c r="P44" s="3"/>
    </row>
    <row r="45" spans="1:61" x14ac:dyDescent="0.2">
      <c r="A45" s="2"/>
      <c r="B45" s="27"/>
      <c r="C45" s="36"/>
      <c r="D45" s="28"/>
      <c r="E45" s="28"/>
      <c r="F45" s="29" t="str">
        <f t="shared" si="2"/>
        <v/>
      </c>
      <c r="G45" s="29" t="str">
        <f t="shared" si="3"/>
        <v/>
      </c>
      <c r="H45" s="2"/>
      <c r="I45" s="2"/>
      <c r="J45" s="2"/>
      <c r="K45" s="2"/>
      <c r="L45" s="3"/>
      <c r="M45" s="3"/>
      <c r="N45" s="3"/>
      <c r="O45" s="49"/>
      <c r="P45" s="3"/>
    </row>
    <row r="46" spans="1:61" x14ac:dyDescent="0.2">
      <c r="A46" s="2"/>
      <c r="B46" s="27"/>
      <c r="C46" s="36"/>
      <c r="D46" s="28"/>
      <c r="E46" s="28"/>
      <c r="F46" s="29" t="str">
        <f t="shared" si="2"/>
        <v/>
      </c>
      <c r="G46" s="29" t="str">
        <f t="shared" si="3"/>
        <v/>
      </c>
      <c r="H46" s="2"/>
      <c r="I46" s="2"/>
      <c r="J46" s="2"/>
      <c r="K46" s="2"/>
      <c r="L46" s="3"/>
      <c r="M46" s="3"/>
      <c r="N46" s="3"/>
      <c r="O46" s="49"/>
      <c r="P46" s="3"/>
    </row>
    <row r="47" spans="1:61" x14ac:dyDescent="0.2">
      <c r="A47" s="2"/>
      <c r="B47" s="27"/>
      <c r="C47" s="36"/>
      <c r="D47" s="28"/>
      <c r="E47" s="28"/>
      <c r="F47" s="29" t="str">
        <f t="shared" si="2"/>
        <v/>
      </c>
      <c r="G47" s="29" t="str">
        <f t="shared" si="3"/>
        <v/>
      </c>
      <c r="H47" s="2"/>
      <c r="I47" s="2"/>
      <c r="J47" s="2"/>
      <c r="K47" s="2"/>
      <c r="L47" s="3"/>
      <c r="M47" s="3"/>
      <c r="N47" s="3"/>
      <c r="O47" s="49"/>
      <c r="P47" s="3"/>
    </row>
    <row r="48" spans="1:61" x14ac:dyDescent="0.2">
      <c r="A48" s="2"/>
      <c r="B48" s="27"/>
      <c r="C48" s="36"/>
      <c r="D48" s="28"/>
      <c r="E48" s="28"/>
      <c r="F48" s="29" t="str">
        <f t="shared" si="2"/>
        <v/>
      </c>
      <c r="G48" s="29" t="str">
        <f t="shared" si="3"/>
        <v/>
      </c>
      <c r="H48" s="2"/>
      <c r="I48" s="2"/>
      <c r="J48" s="2"/>
      <c r="K48" s="2"/>
      <c r="L48" s="3"/>
      <c r="M48" s="3"/>
      <c r="N48" s="3"/>
      <c r="O48" s="49"/>
      <c r="P48" s="3"/>
    </row>
    <row r="49" spans="1:16" x14ac:dyDescent="0.2">
      <c r="A49" s="2"/>
      <c r="B49" s="27"/>
      <c r="C49" s="36"/>
      <c r="D49" s="28"/>
      <c r="E49" s="28"/>
      <c r="F49" s="29" t="str">
        <f t="shared" si="2"/>
        <v/>
      </c>
      <c r="G49" s="29" t="str">
        <f t="shared" si="3"/>
        <v/>
      </c>
      <c r="H49" s="2"/>
      <c r="I49" s="2"/>
      <c r="J49" s="2"/>
      <c r="K49" s="2"/>
      <c r="L49" s="3"/>
      <c r="M49" s="3"/>
      <c r="N49" s="3"/>
      <c r="O49" s="3"/>
      <c r="P49" s="3"/>
    </row>
    <row r="50" spans="1:16" x14ac:dyDescent="0.2">
      <c r="A50" s="2"/>
      <c r="B50" s="27"/>
      <c r="C50" s="36"/>
      <c r="D50" s="28"/>
      <c r="E50" s="28"/>
      <c r="F50" s="29" t="str">
        <f t="shared" si="2"/>
        <v/>
      </c>
      <c r="G50" s="29" t="str">
        <f t="shared" si="3"/>
        <v/>
      </c>
      <c r="H50" s="2"/>
      <c r="I50" s="2"/>
      <c r="J50" s="2"/>
      <c r="K50" s="2"/>
      <c r="L50" s="3"/>
      <c r="M50" s="3"/>
      <c r="N50" s="3"/>
      <c r="O50" s="3"/>
      <c r="P50" s="3"/>
    </row>
    <row r="51" spans="1:16" x14ac:dyDescent="0.2">
      <c r="A51" s="2"/>
      <c r="B51" s="27"/>
      <c r="C51" s="36"/>
      <c r="D51" s="28"/>
      <c r="E51" s="28"/>
      <c r="F51" s="29" t="str">
        <f t="shared" si="2"/>
        <v/>
      </c>
      <c r="G51" s="29" t="str">
        <f t="shared" si="3"/>
        <v/>
      </c>
      <c r="H51" s="2"/>
      <c r="I51" s="2"/>
      <c r="J51" s="2"/>
      <c r="K51" s="2"/>
      <c r="L51" s="3"/>
      <c r="M51" s="3"/>
      <c r="N51" s="3"/>
      <c r="O51" s="3"/>
      <c r="P51" s="3"/>
    </row>
    <row r="52" spans="1:16" x14ac:dyDescent="0.2">
      <c r="A52" s="2"/>
      <c r="B52" s="27"/>
      <c r="C52" s="36"/>
      <c r="D52" s="28"/>
      <c r="E52" s="28"/>
      <c r="F52" s="29" t="str">
        <f t="shared" si="2"/>
        <v/>
      </c>
      <c r="G52" s="29" t="str">
        <f t="shared" si="3"/>
        <v/>
      </c>
      <c r="H52" s="2"/>
      <c r="I52" s="2"/>
      <c r="J52" s="2"/>
      <c r="K52" s="2"/>
      <c r="L52" s="3"/>
      <c r="M52" s="3"/>
      <c r="N52" s="3"/>
      <c r="O52" s="3"/>
      <c r="P52" s="3"/>
    </row>
    <row r="53" spans="1:16" x14ac:dyDescent="0.2">
      <c r="A53" s="2"/>
      <c r="B53" s="27"/>
      <c r="C53" s="36"/>
      <c r="D53" s="28"/>
      <c r="E53" s="28"/>
      <c r="F53" s="29" t="str">
        <f t="shared" si="2"/>
        <v/>
      </c>
      <c r="G53" s="29" t="str">
        <f t="shared" si="3"/>
        <v/>
      </c>
      <c r="H53" s="2"/>
      <c r="I53" s="2"/>
      <c r="J53" s="2"/>
      <c r="K53" s="2"/>
      <c r="L53" s="3"/>
      <c r="M53" s="3"/>
      <c r="N53" s="3"/>
      <c r="O53" s="3"/>
      <c r="P53" s="3"/>
    </row>
    <row r="54" spans="1:16" x14ac:dyDescent="0.2">
      <c r="A54" s="2"/>
      <c r="B54" s="27"/>
      <c r="C54" s="36"/>
      <c r="D54" s="28"/>
      <c r="E54" s="28"/>
      <c r="F54" s="29" t="str">
        <f t="shared" si="2"/>
        <v/>
      </c>
      <c r="G54" s="29" t="str">
        <f t="shared" si="3"/>
        <v/>
      </c>
      <c r="H54" s="2"/>
      <c r="I54" s="2"/>
      <c r="J54" s="2"/>
      <c r="K54" s="2"/>
      <c r="L54" s="3"/>
      <c r="M54" s="3"/>
      <c r="N54" s="3"/>
      <c r="O54" s="3"/>
      <c r="P54" s="3"/>
    </row>
    <row r="55" spans="1:16" x14ac:dyDescent="0.2">
      <c r="A55" s="2"/>
      <c r="B55" s="27"/>
      <c r="C55" s="36"/>
      <c r="D55" s="28"/>
      <c r="E55" s="28"/>
      <c r="F55" s="29" t="str">
        <f t="shared" si="2"/>
        <v/>
      </c>
      <c r="G55" s="29" t="str">
        <f t="shared" si="3"/>
        <v/>
      </c>
      <c r="H55" s="2"/>
      <c r="I55" s="2"/>
      <c r="J55" s="2"/>
      <c r="K55" s="2"/>
      <c r="L55" s="3"/>
      <c r="M55" s="3"/>
      <c r="N55" s="3"/>
      <c r="O55" s="3"/>
      <c r="P55" s="3"/>
    </row>
    <row r="56" spans="1:16" x14ac:dyDescent="0.2">
      <c r="A56" s="2"/>
      <c r="B56" s="27"/>
      <c r="C56" s="36"/>
      <c r="D56" s="28"/>
      <c r="E56" s="28"/>
      <c r="F56" s="29" t="str">
        <f t="shared" si="2"/>
        <v/>
      </c>
      <c r="G56" s="29" t="str">
        <f t="shared" si="3"/>
        <v/>
      </c>
      <c r="H56" s="2"/>
      <c r="I56" s="2"/>
      <c r="J56" s="2"/>
      <c r="K56" s="2"/>
      <c r="L56" s="3"/>
      <c r="M56" s="3"/>
      <c r="N56" s="3"/>
      <c r="O56" s="3"/>
      <c r="P56" s="3"/>
    </row>
    <row r="57" spans="1:16" x14ac:dyDescent="0.2">
      <c r="A57" s="2"/>
      <c r="B57" s="27"/>
      <c r="C57" s="36"/>
      <c r="D57" s="28"/>
      <c r="E57" s="28"/>
      <c r="F57" s="29" t="str">
        <f t="shared" si="2"/>
        <v/>
      </c>
      <c r="G57" s="29" t="str">
        <f t="shared" si="3"/>
        <v/>
      </c>
      <c r="H57" s="2"/>
      <c r="I57" s="2"/>
      <c r="J57" s="2"/>
      <c r="K57" s="2"/>
      <c r="L57" s="3"/>
      <c r="M57" s="3"/>
      <c r="N57" s="3"/>
      <c r="O57" s="3"/>
      <c r="P57" s="3"/>
    </row>
    <row r="58" spans="1:16" x14ac:dyDescent="0.2">
      <c r="A58" s="2"/>
      <c r="B58" s="27"/>
      <c r="C58" s="36"/>
      <c r="D58" s="28"/>
      <c r="E58" s="28"/>
      <c r="F58" s="29" t="str">
        <f t="shared" si="2"/>
        <v/>
      </c>
      <c r="G58" s="29" t="str">
        <f t="shared" si="3"/>
        <v/>
      </c>
      <c r="H58" s="2"/>
      <c r="I58" s="2"/>
      <c r="J58" s="2"/>
      <c r="K58" s="2"/>
      <c r="L58" s="3"/>
      <c r="M58" s="3"/>
      <c r="N58" s="3"/>
      <c r="O58" s="3"/>
      <c r="P58" s="3"/>
    </row>
    <row r="59" spans="1:16" x14ac:dyDescent="0.2">
      <c r="A59" s="2"/>
      <c r="B59" s="27"/>
      <c r="C59" s="36"/>
      <c r="D59" s="28"/>
      <c r="E59" s="28"/>
      <c r="F59" s="29" t="str">
        <f t="shared" si="2"/>
        <v/>
      </c>
      <c r="G59" s="29" t="str">
        <f t="shared" si="3"/>
        <v/>
      </c>
      <c r="H59" s="2"/>
      <c r="I59" s="2"/>
      <c r="J59" s="2"/>
      <c r="K59" s="2"/>
      <c r="L59" s="3"/>
      <c r="M59" s="3"/>
      <c r="N59" s="3"/>
      <c r="O59" s="3"/>
      <c r="P59" s="3"/>
    </row>
    <row r="60" spans="1:16" x14ac:dyDescent="0.2">
      <c r="A60" s="2"/>
      <c r="B60" s="27"/>
      <c r="C60" s="36"/>
      <c r="D60" s="28"/>
      <c r="E60" s="28"/>
      <c r="F60" s="29" t="str">
        <f t="shared" si="2"/>
        <v/>
      </c>
      <c r="G60" s="29" t="str">
        <f t="shared" si="3"/>
        <v/>
      </c>
      <c r="H60" s="2"/>
      <c r="I60" s="2"/>
      <c r="J60" s="2"/>
      <c r="K60" s="2"/>
      <c r="L60" s="3"/>
      <c r="M60" s="3"/>
      <c r="N60" s="3"/>
      <c r="O60" s="3"/>
      <c r="P60" s="3"/>
    </row>
    <row r="61" spans="1:16" x14ac:dyDescent="0.2">
      <c r="A61" s="2"/>
      <c r="B61" s="27"/>
      <c r="C61" s="36"/>
      <c r="D61" s="28"/>
      <c r="E61" s="28"/>
      <c r="F61" s="29" t="str">
        <f t="shared" si="2"/>
        <v/>
      </c>
      <c r="G61" s="29" t="str">
        <f t="shared" si="3"/>
        <v/>
      </c>
      <c r="H61" s="2"/>
      <c r="I61" s="2"/>
      <c r="J61" s="2"/>
      <c r="K61" s="2"/>
      <c r="L61" s="3"/>
      <c r="M61" s="3"/>
      <c r="N61" s="3"/>
      <c r="O61" s="3"/>
      <c r="P61" s="3"/>
    </row>
    <row r="62" spans="1:16" x14ac:dyDescent="0.2">
      <c r="A62" s="2"/>
      <c r="B62" s="27"/>
      <c r="C62" s="36"/>
      <c r="D62" s="28"/>
      <c r="E62" s="28"/>
      <c r="F62" s="29" t="str">
        <f t="shared" si="2"/>
        <v/>
      </c>
      <c r="G62" s="29" t="str">
        <f t="shared" si="3"/>
        <v/>
      </c>
      <c r="H62" s="2"/>
      <c r="I62" s="2"/>
      <c r="J62" s="2"/>
      <c r="K62" s="2"/>
      <c r="L62" s="3"/>
      <c r="M62" s="3"/>
      <c r="N62" s="3"/>
      <c r="O62" s="3"/>
      <c r="P62" s="3"/>
    </row>
    <row r="63" spans="1:16" x14ac:dyDescent="0.2">
      <c r="A63" s="2"/>
      <c r="B63" s="27"/>
      <c r="C63" s="36"/>
      <c r="D63" s="28"/>
      <c r="E63" s="28"/>
      <c r="F63" s="29" t="str">
        <f t="shared" si="2"/>
        <v/>
      </c>
      <c r="G63" s="29" t="str">
        <f t="shared" si="3"/>
        <v/>
      </c>
      <c r="H63" s="2"/>
      <c r="I63" s="2"/>
      <c r="J63" s="2"/>
      <c r="K63" s="2"/>
      <c r="L63" s="3"/>
      <c r="M63" s="3"/>
      <c r="N63" s="3"/>
      <c r="O63" s="3"/>
      <c r="P63" s="3"/>
    </row>
    <row r="64" spans="1:16" x14ac:dyDescent="0.2">
      <c r="A64" s="2"/>
      <c r="B64" s="27"/>
      <c r="C64" s="36"/>
      <c r="D64" s="28"/>
      <c r="E64" s="28"/>
      <c r="F64" s="29" t="str">
        <f t="shared" ref="F64:F95" si="4">IF(ISBLANK($C64),"",+D64-E64)</f>
        <v/>
      </c>
      <c r="G64" s="29" t="str">
        <f t="shared" ref="G64:G95" si="5">IF(ISBLANK($C64),"",(D64-E64)/D64)</f>
        <v/>
      </c>
      <c r="H64" s="2"/>
      <c r="I64" s="2"/>
      <c r="J64" s="2"/>
      <c r="K64" s="2"/>
      <c r="L64" s="3"/>
      <c r="M64" s="3"/>
      <c r="N64" s="3"/>
      <c r="O64" s="3"/>
      <c r="P64" s="3"/>
    </row>
    <row r="65" spans="1:16" x14ac:dyDescent="0.2">
      <c r="A65" s="2"/>
      <c r="B65" s="27"/>
      <c r="C65" s="36"/>
      <c r="D65" s="28"/>
      <c r="E65" s="28"/>
      <c r="F65" s="29" t="str">
        <f t="shared" si="4"/>
        <v/>
      </c>
      <c r="G65" s="29" t="str">
        <f t="shared" si="5"/>
        <v/>
      </c>
      <c r="H65" s="2"/>
      <c r="I65" s="2"/>
      <c r="J65" s="2"/>
      <c r="K65" s="2"/>
      <c r="L65" s="3"/>
      <c r="M65" s="3"/>
      <c r="N65" s="3"/>
      <c r="O65" s="3"/>
      <c r="P65" s="3"/>
    </row>
    <row r="66" spans="1:16" x14ac:dyDescent="0.2">
      <c r="A66" s="2"/>
      <c r="B66" s="27"/>
      <c r="C66" s="36"/>
      <c r="D66" s="28"/>
      <c r="E66" s="28"/>
      <c r="F66" s="29" t="str">
        <f t="shared" si="4"/>
        <v/>
      </c>
      <c r="G66" s="29" t="str">
        <f t="shared" si="5"/>
        <v/>
      </c>
      <c r="H66" s="2"/>
      <c r="I66" s="2"/>
      <c r="J66" s="2"/>
      <c r="K66" s="2"/>
      <c r="L66" s="3"/>
      <c r="M66" s="3"/>
      <c r="N66" s="3"/>
      <c r="O66" s="3"/>
      <c r="P66" s="3"/>
    </row>
    <row r="67" spans="1:16" x14ac:dyDescent="0.2">
      <c r="A67" s="2"/>
      <c r="B67" s="27"/>
      <c r="C67" s="36"/>
      <c r="D67" s="28"/>
      <c r="E67" s="28"/>
      <c r="F67" s="29" t="str">
        <f t="shared" si="4"/>
        <v/>
      </c>
      <c r="G67" s="29" t="str">
        <f t="shared" si="5"/>
        <v/>
      </c>
      <c r="H67" s="2"/>
      <c r="I67" s="2"/>
      <c r="J67" s="2"/>
      <c r="K67" s="2"/>
      <c r="L67" s="3"/>
      <c r="M67" s="3"/>
      <c r="N67" s="3"/>
      <c r="O67" s="3"/>
      <c r="P67" s="3"/>
    </row>
    <row r="68" spans="1:16" x14ac:dyDescent="0.2">
      <c r="A68" s="2"/>
      <c r="B68" s="27"/>
      <c r="C68" s="36"/>
      <c r="D68" s="28"/>
      <c r="E68" s="28"/>
      <c r="F68" s="29" t="str">
        <f t="shared" si="4"/>
        <v/>
      </c>
      <c r="G68" s="29" t="str">
        <f t="shared" si="5"/>
        <v/>
      </c>
      <c r="H68" s="2"/>
      <c r="I68" s="2"/>
      <c r="J68" s="2"/>
      <c r="K68" s="2"/>
      <c r="L68" s="3"/>
      <c r="M68" s="3"/>
      <c r="N68" s="3"/>
      <c r="O68" s="3"/>
      <c r="P68" s="3"/>
    </row>
    <row r="69" spans="1:16" x14ac:dyDescent="0.2">
      <c r="A69" s="2"/>
      <c r="B69" s="27"/>
      <c r="C69" s="36"/>
      <c r="D69" s="28"/>
      <c r="E69" s="28"/>
      <c r="F69" s="29" t="str">
        <f t="shared" si="4"/>
        <v/>
      </c>
      <c r="G69" s="29" t="str">
        <f t="shared" si="5"/>
        <v/>
      </c>
      <c r="H69" s="2"/>
      <c r="I69" s="2"/>
      <c r="J69" s="2"/>
      <c r="K69" s="2"/>
      <c r="L69" s="3"/>
      <c r="M69" s="3"/>
      <c r="N69" s="3"/>
      <c r="O69" s="3"/>
      <c r="P69" s="3"/>
    </row>
    <row r="70" spans="1:16" x14ac:dyDescent="0.2">
      <c r="A70" s="2"/>
      <c r="B70" s="27"/>
      <c r="C70" s="36"/>
      <c r="D70" s="28"/>
      <c r="E70" s="28"/>
      <c r="F70" s="29" t="str">
        <f t="shared" si="4"/>
        <v/>
      </c>
      <c r="G70" s="29" t="str">
        <f t="shared" si="5"/>
        <v/>
      </c>
      <c r="H70" s="2"/>
      <c r="I70" s="2"/>
      <c r="J70" s="2"/>
      <c r="K70" s="2"/>
      <c r="L70" s="3"/>
      <c r="M70" s="3"/>
      <c r="N70" s="3"/>
      <c r="O70" s="3"/>
      <c r="P70" s="3"/>
    </row>
    <row r="71" spans="1:16" x14ac:dyDescent="0.2">
      <c r="A71" s="3"/>
      <c r="B71" s="30"/>
      <c r="C71" s="31"/>
      <c r="D71" s="32"/>
      <c r="E71" s="32"/>
      <c r="F71" s="33" t="str">
        <f t="shared" si="4"/>
        <v/>
      </c>
      <c r="G71" s="33" t="str">
        <f t="shared" si="5"/>
        <v/>
      </c>
      <c r="H71" s="3"/>
      <c r="I71" s="3"/>
      <c r="J71" s="3"/>
      <c r="K71" s="3"/>
      <c r="L71" s="3"/>
      <c r="M71" s="3"/>
      <c r="N71" s="3"/>
      <c r="O71" s="3"/>
      <c r="P71" s="3"/>
    </row>
    <row r="72" spans="1:16" x14ac:dyDescent="0.2">
      <c r="A72" s="3"/>
      <c r="B72" s="30"/>
      <c r="C72" s="31"/>
      <c r="D72" s="32"/>
      <c r="E72" s="32"/>
      <c r="F72" s="33" t="str">
        <f t="shared" si="4"/>
        <v/>
      </c>
      <c r="G72" s="33" t="str">
        <f t="shared" si="5"/>
        <v/>
      </c>
      <c r="H72" s="3"/>
      <c r="I72" s="3"/>
      <c r="J72" s="3"/>
      <c r="K72" s="3"/>
      <c r="L72" s="3"/>
      <c r="M72" s="3"/>
      <c r="N72" s="3"/>
      <c r="O72" s="3"/>
      <c r="P72" s="3"/>
    </row>
    <row r="73" spans="1:16" x14ac:dyDescent="0.2">
      <c r="A73" s="3"/>
      <c r="B73" s="30"/>
      <c r="C73" s="31"/>
      <c r="D73" s="32"/>
      <c r="E73" s="32"/>
      <c r="F73" s="33" t="str">
        <f t="shared" si="4"/>
        <v/>
      </c>
      <c r="G73" s="33" t="str">
        <f t="shared" si="5"/>
        <v/>
      </c>
      <c r="H73" s="3"/>
      <c r="I73" s="3"/>
      <c r="J73" s="3"/>
      <c r="K73" s="3"/>
      <c r="L73" s="3"/>
      <c r="M73" s="3"/>
      <c r="N73" s="3"/>
      <c r="O73" s="3"/>
      <c r="P73" s="3"/>
    </row>
    <row r="74" spans="1:16" x14ac:dyDescent="0.2">
      <c r="A74" s="3"/>
      <c r="B74" s="30"/>
      <c r="C74" s="31"/>
      <c r="D74" s="32"/>
      <c r="E74" s="32"/>
      <c r="F74" s="33" t="str">
        <f t="shared" si="4"/>
        <v/>
      </c>
      <c r="G74" s="33" t="str">
        <f t="shared" si="5"/>
        <v/>
      </c>
      <c r="H74" s="3"/>
      <c r="I74" s="3"/>
      <c r="J74" s="3"/>
      <c r="K74" s="3"/>
      <c r="L74" s="3"/>
      <c r="M74" s="3"/>
      <c r="N74" s="3"/>
      <c r="O74" s="3"/>
      <c r="P74" s="3"/>
    </row>
    <row r="75" spans="1:16" x14ac:dyDescent="0.2">
      <c r="A75" s="3"/>
      <c r="B75" s="30"/>
      <c r="C75" s="31"/>
      <c r="D75" s="32"/>
      <c r="E75" s="32"/>
      <c r="F75" s="33" t="str">
        <f t="shared" si="4"/>
        <v/>
      </c>
      <c r="G75" s="33" t="str">
        <f t="shared" si="5"/>
        <v/>
      </c>
      <c r="H75" s="3"/>
      <c r="I75" s="3"/>
      <c r="J75" s="3"/>
      <c r="K75" s="3"/>
      <c r="L75" s="3"/>
      <c r="M75" s="3"/>
      <c r="N75" s="3"/>
      <c r="O75" s="3"/>
      <c r="P75" s="3"/>
    </row>
    <row r="76" spans="1:16" x14ac:dyDescent="0.2">
      <c r="A76" s="3"/>
      <c r="B76" s="30"/>
      <c r="C76" s="31"/>
      <c r="D76" s="32"/>
      <c r="E76" s="32"/>
      <c r="F76" s="33" t="str">
        <f t="shared" si="4"/>
        <v/>
      </c>
      <c r="G76" s="33" t="str">
        <f t="shared" si="5"/>
        <v/>
      </c>
      <c r="H76" s="3"/>
      <c r="I76" s="3"/>
      <c r="J76" s="3"/>
      <c r="K76" s="3"/>
      <c r="L76" s="3"/>
      <c r="M76" s="3"/>
      <c r="N76" s="3"/>
      <c r="O76" s="3"/>
      <c r="P76" s="3"/>
    </row>
    <row r="77" spans="1:16" x14ac:dyDescent="0.2">
      <c r="A77" s="3"/>
      <c r="B77" s="30"/>
      <c r="C77" s="31"/>
      <c r="D77" s="32"/>
      <c r="E77" s="32"/>
      <c r="F77" s="33" t="str">
        <f t="shared" si="4"/>
        <v/>
      </c>
      <c r="G77" s="33" t="str">
        <f t="shared" si="5"/>
        <v/>
      </c>
      <c r="J77" s="3"/>
      <c r="K77" s="3"/>
      <c r="L77" s="3"/>
      <c r="M77" s="3"/>
      <c r="N77" s="3"/>
      <c r="O77" s="3"/>
      <c r="P77" s="3"/>
    </row>
    <row r="78" spans="1:16" x14ac:dyDescent="0.2">
      <c r="A78" s="3"/>
      <c r="B78" s="30"/>
      <c r="C78" s="31"/>
      <c r="D78" s="32"/>
      <c r="E78" s="32"/>
      <c r="F78" s="33" t="str">
        <f t="shared" si="4"/>
        <v/>
      </c>
      <c r="G78" s="33" t="str">
        <f t="shared" si="5"/>
        <v/>
      </c>
      <c r="J78" s="3"/>
      <c r="K78" s="3"/>
      <c r="L78" s="3"/>
      <c r="M78" s="3"/>
      <c r="N78" s="3"/>
      <c r="O78" s="3"/>
      <c r="P78" s="3"/>
    </row>
    <row r="79" spans="1:16" x14ac:dyDescent="0.2">
      <c r="A79" s="3"/>
      <c r="B79" s="30"/>
      <c r="C79" s="31"/>
      <c r="D79" s="32"/>
      <c r="E79" s="32"/>
      <c r="F79" s="33" t="str">
        <f t="shared" si="4"/>
        <v/>
      </c>
      <c r="G79" s="33" t="str">
        <f t="shared" si="5"/>
        <v/>
      </c>
      <c r="J79" s="3"/>
      <c r="K79" s="3"/>
      <c r="L79" s="3"/>
      <c r="M79" s="3"/>
      <c r="N79" s="3"/>
      <c r="O79" s="3"/>
      <c r="P79" s="3"/>
    </row>
    <row r="80" spans="1:16" x14ac:dyDescent="0.2">
      <c r="A80" s="3"/>
      <c r="B80" s="30"/>
      <c r="C80" s="31"/>
      <c r="D80" s="32"/>
      <c r="E80" s="32"/>
      <c r="F80" s="33" t="str">
        <f t="shared" si="4"/>
        <v/>
      </c>
      <c r="G80" s="33" t="str">
        <f t="shared" si="5"/>
        <v/>
      </c>
      <c r="J80" s="3"/>
      <c r="K80" s="3"/>
      <c r="L80" s="3"/>
      <c r="M80" s="3"/>
      <c r="N80" s="3"/>
      <c r="O80" s="3"/>
      <c r="P80" s="3"/>
    </row>
    <row r="81" spans="1:16" x14ac:dyDescent="0.2">
      <c r="A81" s="3"/>
      <c r="B81" s="30"/>
      <c r="C81" s="31"/>
      <c r="D81" s="32"/>
      <c r="E81" s="32"/>
      <c r="F81" s="33" t="str">
        <f t="shared" si="4"/>
        <v/>
      </c>
      <c r="G81" s="33" t="str">
        <f t="shared" si="5"/>
        <v/>
      </c>
      <c r="J81" s="3"/>
      <c r="K81" s="3"/>
      <c r="L81" s="3"/>
      <c r="M81" s="3"/>
      <c r="N81" s="3"/>
      <c r="O81" s="3"/>
      <c r="P81" s="3"/>
    </row>
    <row r="82" spans="1:16" x14ac:dyDescent="0.2">
      <c r="A82" s="3"/>
      <c r="B82" s="30"/>
      <c r="C82" s="31"/>
      <c r="D82" s="32"/>
      <c r="E82" s="32"/>
      <c r="F82" s="33" t="str">
        <f t="shared" si="4"/>
        <v/>
      </c>
      <c r="G82" s="33" t="str">
        <f t="shared" si="5"/>
        <v/>
      </c>
      <c r="J82" s="3"/>
      <c r="K82" s="3"/>
      <c r="L82" s="3"/>
      <c r="M82" s="3"/>
      <c r="N82" s="3"/>
      <c r="O82" s="3"/>
      <c r="P82" s="3"/>
    </row>
    <row r="83" spans="1:16" x14ac:dyDescent="0.2">
      <c r="A83" s="3"/>
      <c r="B83" s="30"/>
      <c r="C83" s="31"/>
      <c r="D83" s="32"/>
      <c r="E83" s="32"/>
      <c r="F83" s="33" t="str">
        <f t="shared" si="4"/>
        <v/>
      </c>
      <c r="G83" s="33" t="str">
        <f t="shared" si="5"/>
        <v/>
      </c>
      <c r="J83" s="3"/>
      <c r="K83" s="3"/>
      <c r="L83" s="3"/>
      <c r="M83" s="3"/>
      <c r="N83" s="3"/>
      <c r="O83" s="3"/>
      <c r="P83" s="3"/>
    </row>
    <row r="84" spans="1:16" x14ac:dyDescent="0.2">
      <c r="A84" s="3"/>
      <c r="B84" s="30"/>
      <c r="C84" s="31"/>
      <c r="D84" s="32"/>
      <c r="E84" s="32"/>
      <c r="F84" s="33" t="str">
        <f t="shared" si="4"/>
        <v/>
      </c>
      <c r="G84" s="33" t="str">
        <f t="shared" si="5"/>
        <v/>
      </c>
      <c r="J84" s="3"/>
      <c r="K84" s="3"/>
      <c r="L84" s="3"/>
      <c r="M84" s="3"/>
      <c r="N84" s="3"/>
      <c r="O84" s="3"/>
      <c r="P84" s="3"/>
    </row>
    <row r="85" spans="1:16" x14ac:dyDescent="0.2">
      <c r="A85" s="3"/>
      <c r="B85" s="30"/>
      <c r="C85" s="31"/>
      <c r="D85" s="32"/>
      <c r="E85" s="32"/>
      <c r="F85" s="33" t="str">
        <f t="shared" si="4"/>
        <v/>
      </c>
      <c r="G85" s="33" t="str">
        <f t="shared" si="5"/>
        <v/>
      </c>
      <c r="J85" s="3"/>
      <c r="K85" s="3"/>
      <c r="L85" s="3"/>
      <c r="M85" s="3"/>
      <c r="N85" s="3"/>
      <c r="O85" s="3"/>
      <c r="P85" s="3"/>
    </row>
    <row r="86" spans="1:16" x14ac:dyDescent="0.2">
      <c r="A86" s="3"/>
      <c r="B86" s="30"/>
      <c r="C86" s="31"/>
      <c r="D86" s="32"/>
      <c r="E86" s="32"/>
      <c r="F86" s="33" t="str">
        <f t="shared" si="4"/>
        <v/>
      </c>
      <c r="G86" s="33" t="str">
        <f t="shared" si="5"/>
        <v/>
      </c>
      <c r="J86" s="3"/>
      <c r="K86" s="3"/>
      <c r="L86" s="3"/>
      <c r="M86" s="3"/>
      <c r="N86" s="3"/>
      <c r="O86" s="3"/>
      <c r="P86" s="3"/>
    </row>
    <row r="87" spans="1:16" x14ac:dyDescent="0.2">
      <c r="A87" s="3"/>
      <c r="B87" s="30"/>
      <c r="C87" s="31"/>
      <c r="D87" s="32"/>
      <c r="E87" s="32"/>
      <c r="F87" s="33" t="str">
        <f t="shared" si="4"/>
        <v/>
      </c>
      <c r="G87" s="33" t="str">
        <f t="shared" si="5"/>
        <v/>
      </c>
      <c r="J87" s="3"/>
      <c r="K87" s="3"/>
      <c r="L87" s="3"/>
      <c r="M87" s="3"/>
      <c r="N87" s="3"/>
      <c r="O87" s="3"/>
      <c r="P87" s="3"/>
    </row>
    <row r="88" spans="1:16" x14ac:dyDescent="0.2">
      <c r="A88" s="3"/>
      <c r="B88" s="30"/>
      <c r="C88" s="31"/>
      <c r="D88" s="32"/>
      <c r="E88" s="32"/>
      <c r="F88" s="33" t="str">
        <f t="shared" si="4"/>
        <v/>
      </c>
      <c r="G88" s="33" t="str">
        <f t="shared" si="5"/>
        <v/>
      </c>
      <c r="J88" s="3"/>
      <c r="K88" s="3"/>
      <c r="L88" s="3"/>
      <c r="M88" s="3"/>
      <c r="N88" s="3"/>
      <c r="O88" s="3"/>
      <c r="P88" s="3"/>
    </row>
    <row r="89" spans="1:16" x14ac:dyDescent="0.2">
      <c r="A89" s="3"/>
      <c r="B89" s="30"/>
      <c r="C89" s="31"/>
      <c r="D89" s="32"/>
      <c r="E89" s="32"/>
      <c r="F89" s="33" t="str">
        <f t="shared" si="4"/>
        <v/>
      </c>
      <c r="G89" s="33" t="str">
        <f t="shared" si="5"/>
        <v/>
      </c>
      <c r="J89" s="3"/>
      <c r="K89" s="3"/>
      <c r="L89" s="3"/>
      <c r="M89" s="3"/>
      <c r="N89" s="3"/>
      <c r="O89" s="3"/>
      <c r="P89" s="3"/>
    </row>
    <row r="90" spans="1:16" x14ac:dyDescent="0.2">
      <c r="A90" s="3"/>
      <c r="B90" s="30"/>
      <c r="C90" s="31"/>
      <c r="D90" s="32"/>
      <c r="E90" s="32"/>
      <c r="F90" s="33" t="str">
        <f t="shared" si="4"/>
        <v/>
      </c>
      <c r="G90" s="33" t="str">
        <f t="shared" si="5"/>
        <v/>
      </c>
      <c r="J90" s="3"/>
      <c r="K90" s="3"/>
      <c r="L90" s="3"/>
      <c r="M90" s="3"/>
      <c r="N90" s="3"/>
      <c r="O90" s="3"/>
      <c r="P90" s="3"/>
    </row>
    <row r="91" spans="1:16" x14ac:dyDescent="0.2">
      <c r="A91" s="3"/>
      <c r="B91" s="30"/>
      <c r="C91" s="31"/>
      <c r="D91" s="32"/>
      <c r="E91" s="32"/>
      <c r="F91" s="33" t="str">
        <f t="shared" si="4"/>
        <v/>
      </c>
      <c r="G91" s="33" t="str">
        <f t="shared" si="5"/>
        <v/>
      </c>
      <c r="J91" s="3"/>
      <c r="K91" s="3"/>
      <c r="L91" s="3"/>
      <c r="M91" s="3"/>
      <c r="N91" s="3"/>
      <c r="O91" s="3"/>
      <c r="P91" s="3"/>
    </row>
    <row r="92" spans="1:16" x14ac:dyDescent="0.2">
      <c r="A92" s="3"/>
      <c r="B92" s="30"/>
      <c r="C92" s="31"/>
      <c r="D92" s="32"/>
      <c r="E92" s="32"/>
      <c r="F92" s="33" t="str">
        <f t="shared" si="4"/>
        <v/>
      </c>
      <c r="G92" s="33" t="str">
        <f t="shared" si="5"/>
        <v/>
      </c>
      <c r="J92" s="3"/>
      <c r="K92" s="3"/>
      <c r="L92" s="3"/>
      <c r="M92" s="3"/>
      <c r="N92" s="3"/>
      <c r="O92" s="3"/>
      <c r="P92" s="3"/>
    </row>
    <row r="93" spans="1:16" x14ac:dyDescent="0.2">
      <c r="A93" s="3"/>
      <c r="B93" s="30"/>
      <c r="C93" s="31"/>
      <c r="D93" s="32"/>
      <c r="E93" s="32"/>
      <c r="F93" s="33" t="str">
        <f t="shared" si="4"/>
        <v/>
      </c>
      <c r="G93" s="33" t="str">
        <f t="shared" si="5"/>
        <v/>
      </c>
      <c r="J93" s="3"/>
      <c r="K93" s="3"/>
      <c r="L93" s="3"/>
      <c r="M93" s="3"/>
      <c r="N93" s="3"/>
      <c r="O93" s="3"/>
      <c r="P93" s="3"/>
    </row>
    <row r="94" spans="1:16" x14ac:dyDescent="0.2">
      <c r="A94" s="3"/>
      <c r="B94" s="30"/>
      <c r="C94" s="31"/>
      <c r="D94" s="32"/>
      <c r="E94" s="32"/>
      <c r="F94" s="33" t="str">
        <f t="shared" si="4"/>
        <v/>
      </c>
      <c r="G94" s="33" t="str">
        <f t="shared" si="5"/>
        <v/>
      </c>
      <c r="J94" s="3"/>
      <c r="K94" s="3"/>
      <c r="L94" s="3"/>
      <c r="M94" s="3"/>
      <c r="N94" s="3"/>
      <c r="O94" s="3"/>
      <c r="P94" s="3"/>
    </row>
    <row r="95" spans="1:16" x14ac:dyDescent="0.2">
      <c r="A95" s="3"/>
      <c r="B95" s="30"/>
      <c r="C95" s="31"/>
      <c r="D95" s="32"/>
      <c r="E95" s="32"/>
      <c r="F95" s="33" t="str">
        <f t="shared" si="4"/>
        <v/>
      </c>
      <c r="G95" s="33" t="str">
        <f t="shared" si="5"/>
        <v/>
      </c>
      <c r="J95" s="3"/>
      <c r="K95" s="3"/>
      <c r="L95" s="3"/>
      <c r="M95" s="3"/>
      <c r="N95" s="3"/>
      <c r="O95" s="3"/>
      <c r="P95" s="3"/>
    </row>
    <row r="96" spans="1:16" x14ac:dyDescent="0.2">
      <c r="A96" s="3"/>
      <c r="B96" s="30"/>
      <c r="C96" s="31"/>
      <c r="D96" s="32"/>
      <c r="E96" s="32"/>
      <c r="F96" s="33" t="str">
        <f t="shared" ref="F96:F119" si="6">IF(ISBLANK($C96),"",+D96-E96)</f>
        <v/>
      </c>
      <c r="G96" s="33" t="str">
        <f t="shared" ref="G96:G119" si="7">IF(ISBLANK($C96),"",(D96-E96)/D96)</f>
        <v/>
      </c>
      <c r="J96" s="3"/>
      <c r="K96" s="3"/>
      <c r="L96" s="3"/>
      <c r="M96" s="3"/>
      <c r="N96" s="3"/>
      <c r="O96" s="3"/>
      <c r="P96" s="3"/>
    </row>
    <row r="97" spans="1:16" x14ac:dyDescent="0.2">
      <c r="A97" s="3"/>
      <c r="B97" s="30"/>
      <c r="C97" s="31"/>
      <c r="D97" s="32"/>
      <c r="E97" s="32"/>
      <c r="F97" s="33" t="str">
        <f t="shared" si="6"/>
        <v/>
      </c>
      <c r="G97" s="33" t="str">
        <f t="shared" si="7"/>
        <v/>
      </c>
      <c r="J97" s="3"/>
      <c r="K97" s="3"/>
      <c r="L97" s="3"/>
      <c r="M97" s="3"/>
      <c r="N97" s="3"/>
      <c r="O97" s="3"/>
      <c r="P97" s="3"/>
    </row>
    <row r="98" spans="1:16" x14ac:dyDescent="0.2">
      <c r="A98" s="3"/>
      <c r="B98" s="30"/>
      <c r="C98" s="31"/>
      <c r="D98" s="32"/>
      <c r="E98" s="32"/>
      <c r="F98" s="33" t="str">
        <f t="shared" si="6"/>
        <v/>
      </c>
      <c r="G98" s="33" t="str">
        <f t="shared" si="7"/>
        <v/>
      </c>
      <c r="J98" s="3"/>
      <c r="K98" s="3"/>
      <c r="L98" s="3"/>
      <c r="M98" s="3"/>
      <c r="N98" s="3"/>
      <c r="O98" s="3"/>
      <c r="P98" s="3"/>
    </row>
    <row r="99" spans="1:16" x14ac:dyDescent="0.2">
      <c r="A99" s="3"/>
      <c r="B99" s="30"/>
      <c r="C99" s="31"/>
      <c r="D99" s="32"/>
      <c r="E99" s="32"/>
      <c r="F99" s="33" t="str">
        <f t="shared" si="6"/>
        <v/>
      </c>
      <c r="G99" s="33" t="str">
        <f t="shared" si="7"/>
        <v/>
      </c>
      <c r="J99" s="3"/>
      <c r="K99" s="3"/>
      <c r="L99" s="3"/>
      <c r="M99" s="3"/>
      <c r="N99" s="3"/>
      <c r="O99" s="3"/>
      <c r="P99" s="3"/>
    </row>
    <row r="100" spans="1:16" x14ac:dyDescent="0.2">
      <c r="A100" s="3"/>
      <c r="B100" s="30"/>
      <c r="C100" s="31"/>
      <c r="D100" s="32"/>
      <c r="E100" s="32"/>
      <c r="F100" s="33" t="str">
        <f t="shared" si="6"/>
        <v/>
      </c>
      <c r="G100" s="33" t="str">
        <f t="shared" si="7"/>
        <v/>
      </c>
      <c r="J100" s="3"/>
      <c r="K100" s="3"/>
      <c r="L100" s="3"/>
      <c r="M100" s="3"/>
      <c r="N100" s="3"/>
    </row>
    <row r="101" spans="1:16" x14ac:dyDescent="0.2">
      <c r="A101" s="3"/>
      <c r="B101" s="30"/>
      <c r="C101" s="31"/>
      <c r="D101" s="32"/>
      <c r="E101" s="32"/>
      <c r="F101" s="33" t="str">
        <f t="shared" si="6"/>
        <v/>
      </c>
      <c r="G101" s="33" t="str">
        <f t="shared" si="7"/>
        <v/>
      </c>
      <c r="J101" s="3"/>
      <c r="K101" s="3"/>
      <c r="L101" s="3"/>
      <c r="M101" s="3"/>
      <c r="N101" s="3"/>
    </row>
    <row r="102" spans="1:16" x14ac:dyDescent="0.2">
      <c r="A102" s="3"/>
      <c r="B102" s="30"/>
      <c r="C102" s="31"/>
      <c r="D102" s="32"/>
      <c r="E102" s="32"/>
      <c r="F102" s="33" t="str">
        <f t="shared" si="6"/>
        <v/>
      </c>
      <c r="G102" s="33" t="str">
        <f t="shared" si="7"/>
        <v/>
      </c>
      <c r="J102" s="3"/>
      <c r="K102" s="3"/>
      <c r="L102" s="3"/>
      <c r="M102" s="3"/>
      <c r="N102" s="3"/>
    </row>
    <row r="103" spans="1:16" x14ac:dyDescent="0.2">
      <c r="A103" s="3"/>
      <c r="B103" s="30"/>
      <c r="C103" s="31"/>
      <c r="D103" s="32"/>
      <c r="E103" s="32"/>
      <c r="F103" s="33" t="str">
        <f t="shared" si="6"/>
        <v/>
      </c>
      <c r="G103" s="33" t="str">
        <f t="shared" si="7"/>
        <v/>
      </c>
      <c r="J103" s="3"/>
      <c r="K103" s="3"/>
      <c r="L103" s="3"/>
      <c r="M103" s="3"/>
      <c r="N103" s="3"/>
    </row>
    <row r="104" spans="1:16" x14ac:dyDescent="0.2">
      <c r="A104" s="3"/>
      <c r="B104" s="30"/>
      <c r="C104" s="31"/>
      <c r="D104" s="32"/>
      <c r="E104" s="32"/>
      <c r="F104" s="33" t="str">
        <f t="shared" si="6"/>
        <v/>
      </c>
      <c r="G104" s="33" t="str">
        <f t="shared" si="7"/>
        <v/>
      </c>
      <c r="J104" s="3"/>
      <c r="K104" s="3"/>
      <c r="L104" s="3"/>
      <c r="M104" s="3"/>
      <c r="N104" s="3"/>
    </row>
    <row r="105" spans="1:16" x14ac:dyDescent="0.2">
      <c r="A105" s="3"/>
      <c r="B105" s="30"/>
      <c r="C105" s="31"/>
      <c r="D105" s="32"/>
      <c r="E105" s="32"/>
      <c r="F105" s="33" t="str">
        <f t="shared" si="6"/>
        <v/>
      </c>
      <c r="G105" s="33" t="str">
        <f t="shared" si="7"/>
        <v/>
      </c>
      <c r="J105" s="3"/>
      <c r="K105" s="3"/>
      <c r="L105" s="3"/>
      <c r="M105" s="3"/>
      <c r="N105" s="3"/>
    </row>
    <row r="106" spans="1:16" x14ac:dyDescent="0.2">
      <c r="A106" s="3"/>
      <c r="B106" s="30"/>
      <c r="C106" s="31"/>
      <c r="D106" s="32"/>
      <c r="E106" s="32"/>
      <c r="F106" s="33" t="str">
        <f t="shared" si="6"/>
        <v/>
      </c>
      <c r="G106" s="33" t="str">
        <f t="shared" si="7"/>
        <v/>
      </c>
      <c r="J106" s="3"/>
      <c r="K106" s="3"/>
      <c r="L106" s="3"/>
      <c r="M106" s="3"/>
      <c r="N106" s="3"/>
    </row>
    <row r="107" spans="1:16" x14ac:dyDescent="0.2">
      <c r="A107" s="3"/>
      <c r="B107" s="30"/>
      <c r="C107" s="31"/>
      <c r="D107" s="32"/>
      <c r="E107" s="32"/>
      <c r="F107" s="33" t="str">
        <f t="shared" si="6"/>
        <v/>
      </c>
      <c r="G107" s="33" t="str">
        <f t="shared" si="7"/>
        <v/>
      </c>
      <c r="J107" s="3"/>
      <c r="K107" s="3"/>
      <c r="L107" s="3"/>
      <c r="M107" s="3"/>
      <c r="N107" s="3"/>
    </row>
    <row r="108" spans="1:16" x14ac:dyDescent="0.2">
      <c r="A108" s="3"/>
      <c r="B108" s="30"/>
      <c r="C108" s="31"/>
      <c r="D108" s="32"/>
      <c r="E108" s="32"/>
      <c r="F108" s="33" t="str">
        <f t="shared" si="6"/>
        <v/>
      </c>
      <c r="G108" s="33" t="str">
        <f t="shared" si="7"/>
        <v/>
      </c>
      <c r="J108" s="3"/>
      <c r="K108" s="3"/>
      <c r="L108" s="3"/>
      <c r="M108" s="3"/>
      <c r="N108" s="3"/>
    </row>
    <row r="109" spans="1:16" x14ac:dyDescent="0.2">
      <c r="A109" s="3"/>
      <c r="B109" s="30"/>
      <c r="C109" s="31"/>
      <c r="D109" s="32"/>
      <c r="E109" s="32"/>
      <c r="F109" s="33" t="str">
        <f t="shared" si="6"/>
        <v/>
      </c>
      <c r="G109" s="33" t="str">
        <f t="shared" si="7"/>
        <v/>
      </c>
      <c r="J109" s="3"/>
      <c r="K109" s="3"/>
      <c r="L109" s="3"/>
      <c r="M109" s="3"/>
      <c r="N109" s="3"/>
    </row>
    <row r="110" spans="1:16" x14ac:dyDescent="0.2">
      <c r="A110" s="3"/>
      <c r="B110" s="30"/>
      <c r="C110" s="31"/>
      <c r="D110" s="32"/>
      <c r="E110" s="32"/>
      <c r="F110" s="33" t="str">
        <f t="shared" si="6"/>
        <v/>
      </c>
      <c r="G110" s="33" t="str">
        <f t="shared" si="7"/>
        <v/>
      </c>
      <c r="J110" s="3"/>
      <c r="K110" s="3"/>
      <c r="L110" s="3"/>
      <c r="M110" s="3"/>
      <c r="N110" s="3"/>
    </row>
    <row r="111" spans="1:16" x14ac:dyDescent="0.2">
      <c r="A111" s="3"/>
      <c r="B111" s="30"/>
      <c r="C111" s="31"/>
      <c r="D111" s="32"/>
      <c r="E111" s="32"/>
      <c r="F111" s="33" t="str">
        <f t="shared" si="6"/>
        <v/>
      </c>
      <c r="G111" s="33" t="str">
        <f t="shared" si="7"/>
        <v/>
      </c>
      <c r="J111" s="3"/>
      <c r="K111" s="3"/>
      <c r="L111" s="3"/>
      <c r="M111" s="3"/>
      <c r="N111" s="3"/>
    </row>
    <row r="112" spans="1:16" x14ac:dyDescent="0.2">
      <c r="A112" s="3"/>
      <c r="B112" s="30"/>
      <c r="C112" s="31"/>
      <c r="D112" s="32"/>
      <c r="E112" s="32"/>
      <c r="F112" s="33" t="str">
        <f t="shared" si="6"/>
        <v/>
      </c>
      <c r="G112" s="33" t="str">
        <f t="shared" si="7"/>
        <v/>
      </c>
      <c r="J112" s="3"/>
      <c r="K112" s="3"/>
      <c r="L112" s="3"/>
      <c r="M112" s="3"/>
      <c r="N112" s="3"/>
    </row>
    <row r="113" spans="1:14" x14ac:dyDescent="0.2">
      <c r="A113" s="3"/>
      <c r="B113" s="30"/>
      <c r="C113" s="31"/>
      <c r="D113" s="32"/>
      <c r="E113" s="32"/>
      <c r="F113" s="33" t="str">
        <f t="shared" si="6"/>
        <v/>
      </c>
      <c r="G113" s="33" t="str">
        <f t="shared" si="7"/>
        <v/>
      </c>
      <c r="J113" s="3"/>
      <c r="K113" s="3"/>
      <c r="L113" s="3"/>
      <c r="M113" s="3"/>
      <c r="N113" s="3"/>
    </row>
    <row r="114" spans="1:14" x14ac:dyDescent="0.2">
      <c r="A114" s="3"/>
      <c r="B114" s="30"/>
      <c r="C114" s="31"/>
      <c r="D114" s="32"/>
      <c r="E114" s="32"/>
      <c r="F114" s="33" t="str">
        <f t="shared" si="6"/>
        <v/>
      </c>
      <c r="G114" s="33" t="str">
        <f t="shared" si="7"/>
        <v/>
      </c>
      <c r="J114" s="3"/>
      <c r="K114" s="3"/>
      <c r="L114" s="3"/>
      <c r="M114" s="3"/>
      <c r="N114" s="3"/>
    </row>
    <row r="115" spans="1:14" x14ac:dyDescent="0.2">
      <c r="A115" s="3"/>
      <c r="B115" s="30"/>
      <c r="C115" s="31"/>
      <c r="D115" s="32"/>
      <c r="E115" s="32"/>
      <c r="F115" s="33" t="str">
        <f t="shared" si="6"/>
        <v/>
      </c>
      <c r="G115" s="33" t="str">
        <f t="shared" si="7"/>
        <v/>
      </c>
      <c r="J115" s="3"/>
      <c r="K115" s="3"/>
      <c r="L115" s="3"/>
      <c r="M115" s="3"/>
      <c r="N115" s="3"/>
    </row>
    <row r="116" spans="1:14" x14ac:dyDescent="0.2">
      <c r="A116" s="3"/>
      <c r="B116" s="30"/>
      <c r="C116" s="31"/>
      <c r="D116" s="32"/>
      <c r="E116" s="32"/>
      <c r="F116" s="33" t="str">
        <f t="shared" si="6"/>
        <v/>
      </c>
      <c r="G116" s="33" t="str">
        <f t="shared" si="7"/>
        <v/>
      </c>
      <c r="J116" s="3"/>
      <c r="K116" s="3"/>
      <c r="L116" s="3"/>
      <c r="M116" s="3"/>
      <c r="N116" s="3"/>
    </row>
    <row r="117" spans="1:14" x14ac:dyDescent="0.2">
      <c r="A117" s="3"/>
      <c r="B117" s="30"/>
      <c r="C117" s="31"/>
      <c r="D117" s="32"/>
      <c r="E117" s="32"/>
      <c r="F117" s="33" t="str">
        <f t="shared" si="6"/>
        <v/>
      </c>
      <c r="G117" s="33" t="str">
        <f t="shared" si="7"/>
        <v/>
      </c>
      <c r="J117" s="3"/>
      <c r="K117" s="3"/>
      <c r="L117" s="3"/>
      <c r="M117" s="3"/>
      <c r="N117" s="3"/>
    </row>
    <row r="118" spans="1:14" x14ac:dyDescent="0.2">
      <c r="A118" s="3"/>
      <c r="B118" s="30"/>
      <c r="C118" s="31"/>
      <c r="D118" s="32"/>
      <c r="E118" s="32"/>
      <c r="F118" s="33" t="str">
        <f t="shared" si="6"/>
        <v/>
      </c>
      <c r="G118" s="33" t="str">
        <f t="shared" si="7"/>
        <v/>
      </c>
      <c r="J118" s="3"/>
      <c r="K118" s="3"/>
      <c r="L118" s="3"/>
      <c r="M118" s="3"/>
      <c r="N118" s="3"/>
    </row>
    <row r="119" spans="1:14" x14ac:dyDescent="0.2">
      <c r="A119" s="3"/>
      <c r="B119" s="30"/>
      <c r="C119" s="31"/>
      <c r="D119" s="32"/>
      <c r="E119" s="32"/>
      <c r="F119" s="33" t="str">
        <f t="shared" si="6"/>
        <v/>
      </c>
      <c r="G119" s="33" t="str">
        <f t="shared" si="7"/>
        <v/>
      </c>
      <c r="J119" s="3"/>
      <c r="K119" s="3"/>
      <c r="L119" s="3"/>
      <c r="M119" s="3"/>
      <c r="N119" s="3"/>
    </row>
    <row r="120" spans="1:14" x14ac:dyDescent="0.2">
      <c r="A120" s="3"/>
      <c r="B120" s="30"/>
      <c r="C120" s="31"/>
      <c r="D120" s="32"/>
      <c r="E120" s="32"/>
      <c r="F120" s="33"/>
      <c r="G120" s="33"/>
      <c r="J120" s="3"/>
      <c r="K120" s="3"/>
      <c r="L120" s="3"/>
      <c r="M120" s="3"/>
      <c r="N120" s="3"/>
    </row>
    <row r="121" spans="1:14" x14ac:dyDescent="0.2">
      <c r="A121" s="3"/>
      <c r="B121" s="30"/>
      <c r="C121" s="31"/>
      <c r="D121" s="32"/>
      <c r="E121" s="32"/>
      <c r="F121" s="33"/>
      <c r="G121" s="33"/>
      <c r="J121" s="3"/>
      <c r="K121" s="3"/>
      <c r="L121" s="3"/>
      <c r="M121" s="3"/>
      <c r="N121" s="3"/>
    </row>
    <row r="122" spans="1:14" x14ac:dyDescent="0.2">
      <c r="A122" s="3"/>
      <c r="B122" s="30"/>
      <c r="C122" s="31"/>
      <c r="D122" s="32"/>
      <c r="E122" s="32"/>
      <c r="F122" s="33"/>
      <c r="G122" s="33"/>
      <c r="J122" s="3"/>
      <c r="K122" s="3"/>
      <c r="L122" s="3"/>
      <c r="M122" s="3"/>
      <c r="N122" s="3"/>
    </row>
    <row r="123" spans="1:14" x14ac:dyDescent="0.2">
      <c r="A123" s="3"/>
      <c r="B123" s="30"/>
      <c r="C123" s="31"/>
      <c r="D123" s="32"/>
      <c r="E123" s="32"/>
      <c r="F123" s="33"/>
      <c r="G123" s="33"/>
      <c r="J123" s="3"/>
      <c r="K123" s="3"/>
      <c r="L123" s="3"/>
      <c r="M123" s="3"/>
      <c r="N123" s="3"/>
    </row>
    <row r="124" spans="1:14" x14ac:dyDescent="0.2">
      <c r="A124" s="3"/>
      <c r="B124" s="30"/>
      <c r="C124" s="31"/>
      <c r="D124" s="32"/>
      <c r="E124" s="32"/>
      <c r="F124" s="33"/>
      <c r="G124" s="33"/>
      <c r="J124" s="3"/>
      <c r="K124" s="3"/>
      <c r="L124" s="3"/>
      <c r="M124" s="3"/>
      <c r="N124" s="3"/>
    </row>
    <row r="125" spans="1:14" x14ac:dyDescent="0.2">
      <c r="A125" s="3"/>
      <c r="B125" s="30"/>
      <c r="C125" s="31"/>
      <c r="D125" s="32"/>
      <c r="E125" s="32"/>
      <c r="F125" s="33"/>
      <c r="G125" s="33"/>
      <c r="J125" s="3"/>
      <c r="K125" s="3"/>
      <c r="L125" s="3"/>
      <c r="M125" s="3"/>
      <c r="N125" s="3"/>
    </row>
    <row r="126" spans="1:14" x14ac:dyDescent="0.2">
      <c r="A126" s="3"/>
      <c r="B126" s="30"/>
      <c r="C126" s="31"/>
      <c r="D126" s="32"/>
      <c r="E126" s="32"/>
      <c r="F126" s="33"/>
      <c r="G126" s="33"/>
    </row>
    <row r="127" spans="1:14" x14ac:dyDescent="0.2">
      <c r="A127" s="3"/>
      <c r="B127" s="30"/>
      <c r="C127" s="31"/>
      <c r="D127" s="32"/>
      <c r="E127" s="32"/>
      <c r="F127" s="33"/>
      <c r="G127" s="33"/>
    </row>
    <row r="128" spans="1:14" x14ac:dyDescent="0.2">
      <c r="A128" s="3"/>
      <c r="B128" s="30"/>
      <c r="C128" s="31"/>
      <c r="D128" s="32"/>
      <c r="E128" s="32"/>
      <c r="F128" s="33"/>
      <c r="G128" s="33"/>
    </row>
    <row r="129" spans="1:7" x14ac:dyDescent="0.2">
      <c r="A129" s="3"/>
      <c r="B129" s="30"/>
      <c r="C129" s="31"/>
      <c r="D129" s="32"/>
      <c r="E129" s="32"/>
      <c r="F129" s="33"/>
      <c r="G129" s="33"/>
    </row>
    <row r="130" spans="1:7" x14ac:dyDescent="0.2">
      <c r="A130" s="3"/>
      <c r="B130" s="30"/>
      <c r="C130" s="31"/>
      <c r="D130" s="32"/>
      <c r="E130" s="32"/>
      <c r="F130" s="33"/>
      <c r="G130" s="33"/>
    </row>
    <row r="131" spans="1:7" x14ac:dyDescent="0.2">
      <c r="A131" s="3"/>
      <c r="B131" s="30"/>
      <c r="C131" s="31"/>
      <c r="D131" s="32"/>
      <c r="E131" s="32"/>
      <c r="F131" s="33"/>
      <c r="G131" s="33"/>
    </row>
    <row r="132" spans="1:7" x14ac:dyDescent="0.2">
      <c r="A132" s="3"/>
      <c r="B132" s="30"/>
      <c r="C132" s="31"/>
      <c r="D132" s="32"/>
      <c r="E132" s="32"/>
      <c r="F132" s="33"/>
      <c r="G132" s="33"/>
    </row>
    <row r="133" spans="1:7" x14ac:dyDescent="0.2">
      <c r="A133" s="3"/>
      <c r="B133" s="30"/>
      <c r="C133" s="31"/>
      <c r="D133" s="32"/>
      <c r="E133" s="32"/>
      <c r="F133" s="33"/>
      <c r="G133" s="33"/>
    </row>
    <row r="134" spans="1:7" x14ac:dyDescent="0.2">
      <c r="A134" s="3"/>
      <c r="B134" s="30"/>
      <c r="C134" s="31"/>
      <c r="D134" s="32"/>
      <c r="E134" s="32"/>
      <c r="F134" s="33"/>
      <c r="G134" s="33"/>
    </row>
    <row r="135" spans="1:7" x14ac:dyDescent="0.2">
      <c r="A135" s="3"/>
      <c r="B135" s="30"/>
      <c r="C135" s="31"/>
      <c r="D135" s="32"/>
      <c r="E135" s="32"/>
      <c r="F135" s="33"/>
      <c r="G135" s="33"/>
    </row>
    <row r="136" spans="1:7" x14ac:dyDescent="0.2">
      <c r="A136" s="3"/>
      <c r="B136" s="30"/>
      <c r="C136" s="31"/>
      <c r="D136" s="32"/>
      <c r="E136" s="32"/>
      <c r="F136" s="33"/>
      <c r="G136" s="33"/>
    </row>
    <row r="137" spans="1:7" x14ac:dyDescent="0.2">
      <c r="A137" s="3"/>
      <c r="B137" s="30"/>
      <c r="C137" s="31"/>
      <c r="D137" s="32"/>
      <c r="E137" s="32"/>
      <c r="F137" s="33"/>
      <c r="G137" s="33"/>
    </row>
    <row r="138" spans="1:7" x14ac:dyDescent="0.2">
      <c r="A138" s="3"/>
      <c r="B138" s="30"/>
      <c r="C138" s="31"/>
      <c r="D138" s="32"/>
      <c r="E138" s="32"/>
      <c r="F138" s="33"/>
      <c r="G138" s="33"/>
    </row>
    <row r="139" spans="1:7" x14ac:dyDescent="0.2">
      <c r="A139" s="3"/>
      <c r="B139" s="30"/>
      <c r="C139" s="31"/>
      <c r="D139" s="32"/>
      <c r="E139" s="32"/>
      <c r="F139" s="33"/>
      <c r="G139" s="33"/>
    </row>
    <row r="140" spans="1:7" x14ac:dyDescent="0.2">
      <c r="A140" s="3"/>
      <c r="B140" s="30"/>
      <c r="C140" s="31"/>
      <c r="D140" s="32"/>
      <c r="E140" s="32"/>
      <c r="F140" s="33"/>
      <c r="G140" s="33"/>
    </row>
    <row r="141" spans="1:7" x14ac:dyDescent="0.2">
      <c r="A141" s="3"/>
      <c r="B141" s="30"/>
      <c r="C141" s="31"/>
      <c r="D141" s="32"/>
      <c r="E141" s="32"/>
      <c r="F141" s="33"/>
      <c r="G141" s="33"/>
    </row>
    <row r="142" spans="1:7" x14ac:dyDescent="0.2">
      <c r="A142" s="3"/>
      <c r="B142" s="30"/>
      <c r="C142" s="31"/>
      <c r="D142" s="32"/>
      <c r="E142" s="32"/>
      <c r="F142" s="33"/>
      <c r="G142" s="33"/>
    </row>
    <row r="143" spans="1:7" x14ac:dyDescent="0.2">
      <c r="A143" s="3"/>
      <c r="B143" s="30"/>
      <c r="C143" s="31"/>
      <c r="D143" s="32"/>
      <c r="E143" s="32"/>
      <c r="F143" s="33"/>
      <c r="G143" s="33"/>
    </row>
    <row r="144" spans="1:7" x14ac:dyDescent="0.2">
      <c r="A144" s="3"/>
      <c r="B144" s="30"/>
      <c r="C144" s="31"/>
      <c r="D144" s="32"/>
      <c r="E144" s="32"/>
      <c r="F144" s="33"/>
      <c r="G144" s="33"/>
    </row>
    <row r="145" spans="1:7" x14ac:dyDescent="0.2">
      <c r="A145" s="3"/>
      <c r="B145" s="30"/>
      <c r="C145" s="31"/>
      <c r="D145" s="32"/>
      <c r="E145" s="32"/>
      <c r="F145" s="33"/>
      <c r="G145" s="33"/>
    </row>
    <row r="146" spans="1:7" x14ac:dyDescent="0.2">
      <c r="A146" s="3"/>
      <c r="B146" s="30"/>
      <c r="C146" s="31"/>
      <c r="D146" s="32"/>
      <c r="E146" s="32"/>
      <c r="F146" s="33"/>
      <c r="G146" s="33"/>
    </row>
    <row r="147" spans="1:7" x14ac:dyDescent="0.2">
      <c r="A147" s="3"/>
      <c r="B147" s="30"/>
      <c r="C147" s="31"/>
      <c r="D147" s="32"/>
      <c r="E147" s="32"/>
      <c r="F147" s="33"/>
      <c r="G147" s="33"/>
    </row>
    <row r="148" spans="1:7" x14ac:dyDescent="0.2">
      <c r="A148" s="3"/>
      <c r="B148" s="3"/>
      <c r="C148" s="3"/>
      <c r="D148" s="3"/>
      <c r="E148" s="3"/>
    </row>
    <row r="149" spans="1:7" x14ac:dyDescent="0.2">
      <c r="A149" s="3"/>
      <c r="B149" s="3"/>
      <c r="C149" s="3"/>
      <c r="D149" s="3"/>
      <c r="E149" s="3"/>
    </row>
    <row r="150" spans="1:7" x14ac:dyDescent="0.2">
      <c r="A150" s="3"/>
      <c r="B150" s="3"/>
      <c r="C150" s="3"/>
      <c r="D150" s="3"/>
      <c r="E150" s="3"/>
    </row>
    <row r="151" spans="1:7" x14ac:dyDescent="0.2">
      <c r="A151" s="3"/>
      <c r="B151" s="3"/>
      <c r="C151" s="3"/>
      <c r="D151" s="3"/>
      <c r="E151" s="3"/>
    </row>
    <row r="152" spans="1:7" x14ac:dyDescent="0.2">
      <c r="A152" s="3"/>
      <c r="B152" s="3"/>
      <c r="C152" s="3"/>
      <c r="D152" s="3"/>
      <c r="E152" s="3"/>
    </row>
    <row r="153" spans="1:7" x14ac:dyDescent="0.2">
      <c r="A153" s="3"/>
      <c r="B153" s="3"/>
      <c r="C153" s="3"/>
      <c r="D153" s="3"/>
      <c r="E153" s="3"/>
    </row>
    <row r="154" spans="1:7" x14ac:dyDescent="0.2">
      <c r="A154" s="3"/>
      <c r="B154" s="3"/>
      <c r="C154" s="3"/>
      <c r="D154" s="3"/>
      <c r="E154" s="3"/>
    </row>
    <row r="155" spans="1:7" x14ac:dyDescent="0.2">
      <c r="A155" s="3"/>
      <c r="B155" s="3"/>
      <c r="C155" s="3"/>
      <c r="D155" s="3"/>
      <c r="E155" s="3"/>
    </row>
    <row r="156" spans="1:7" x14ac:dyDescent="0.2">
      <c r="A156" s="3"/>
      <c r="B156" s="3"/>
      <c r="C156" s="3"/>
      <c r="D156" s="3"/>
      <c r="E156" s="3"/>
    </row>
    <row r="157" spans="1:7" x14ac:dyDescent="0.2">
      <c r="A157" s="3"/>
      <c r="B157" s="3"/>
      <c r="C157" s="3"/>
      <c r="D157" s="3"/>
      <c r="E157" s="3"/>
    </row>
    <row r="158" spans="1:7" x14ac:dyDescent="0.2">
      <c r="A158" s="3"/>
      <c r="B158" s="3"/>
      <c r="C158" s="3"/>
      <c r="D158" s="3"/>
      <c r="E158" s="3"/>
    </row>
    <row r="159" spans="1:7" x14ac:dyDescent="0.2">
      <c r="A159" s="3"/>
      <c r="B159" s="3"/>
      <c r="C159" s="3"/>
      <c r="D159" s="3"/>
      <c r="E159" s="3"/>
    </row>
    <row r="160" spans="1:7" x14ac:dyDescent="0.2">
      <c r="A160" s="3"/>
      <c r="B160" s="3"/>
      <c r="C160" s="3"/>
      <c r="D160" s="3"/>
      <c r="E160" s="3"/>
    </row>
    <row r="161" spans="1:5" x14ac:dyDescent="0.2">
      <c r="A161" s="3"/>
      <c r="B161" s="3"/>
      <c r="C161" s="3"/>
      <c r="D161" s="3"/>
      <c r="E161" s="3"/>
    </row>
    <row r="162" spans="1:5" x14ac:dyDescent="0.2">
      <c r="A162" s="3"/>
      <c r="B162" s="3"/>
      <c r="C162" s="3"/>
      <c r="D162" s="3"/>
      <c r="E162" s="3"/>
    </row>
    <row r="163" spans="1:5" x14ac:dyDescent="0.2">
      <c r="A163" s="3"/>
      <c r="B163" s="3"/>
      <c r="C163" s="3"/>
      <c r="D163" s="3"/>
      <c r="E163" s="3"/>
    </row>
    <row r="164" spans="1:5" x14ac:dyDescent="0.2">
      <c r="A164" s="3"/>
      <c r="B164" s="3"/>
      <c r="C164" s="3"/>
      <c r="D164" s="3"/>
      <c r="E164" s="3"/>
    </row>
    <row r="165" spans="1:5" x14ac:dyDescent="0.2">
      <c r="A165" s="3"/>
      <c r="B165" s="3"/>
      <c r="C165" s="3"/>
      <c r="D165" s="3"/>
      <c r="E165" s="3"/>
    </row>
    <row r="166" spans="1:5" x14ac:dyDescent="0.2">
      <c r="A166" s="3"/>
      <c r="B166" s="3"/>
      <c r="C166" s="3"/>
      <c r="D166" s="3"/>
      <c r="E166" s="3"/>
    </row>
    <row r="167" spans="1:5" x14ac:dyDescent="0.2">
      <c r="A167" s="3"/>
      <c r="B167" s="3"/>
      <c r="C167" s="3"/>
      <c r="D167" s="3"/>
      <c r="E167" s="3"/>
    </row>
    <row r="168" spans="1:5" x14ac:dyDescent="0.2">
      <c r="A168" s="3"/>
      <c r="B168" s="3"/>
      <c r="C168" s="3"/>
      <c r="D168" s="3"/>
      <c r="E168" s="3"/>
    </row>
    <row r="169" spans="1:5" x14ac:dyDescent="0.2">
      <c r="A169" s="3"/>
      <c r="B169" s="3"/>
      <c r="C169" s="3"/>
      <c r="D169" s="3"/>
      <c r="E169" s="3"/>
    </row>
    <row r="170" spans="1:5" x14ac:dyDescent="0.2">
      <c r="A170" s="3"/>
      <c r="B170" s="3"/>
      <c r="C170" s="3"/>
      <c r="D170" s="3"/>
      <c r="E170" s="3"/>
    </row>
    <row r="171" spans="1:5" x14ac:dyDescent="0.2">
      <c r="A171" s="3"/>
      <c r="B171" s="3"/>
      <c r="C171" s="3"/>
      <c r="D171" s="3"/>
      <c r="E171" s="3"/>
    </row>
    <row r="172" spans="1:5" x14ac:dyDescent="0.2">
      <c r="A172" s="3"/>
      <c r="B172" s="3"/>
      <c r="C172" s="3"/>
      <c r="D172" s="3"/>
      <c r="E172" s="3"/>
    </row>
    <row r="173" spans="1:5" x14ac:dyDescent="0.2">
      <c r="A173" s="3"/>
      <c r="B173" s="3"/>
      <c r="C173" s="3"/>
      <c r="D173" s="3"/>
      <c r="E173" s="3"/>
    </row>
    <row r="174" spans="1:5" x14ac:dyDescent="0.2">
      <c r="A174" s="3"/>
      <c r="B174" s="3"/>
      <c r="C174" s="3"/>
      <c r="D174" s="3"/>
      <c r="E174" s="3"/>
    </row>
    <row r="175" spans="1:5" x14ac:dyDescent="0.2">
      <c r="A175" s="3"/>
      <c r="B175" s="3"/>
      <c r="C175" s="3"/>
      <c r="D175" s="3"/>
      <c r="E175" s="3"/>
    </row>
    <row r="176" spans="1:5" x14ac:dyDescent="0.2">
      <c r="A176" s="3"/>
      <c r="B176" s="3"/>
      <c r="C176" s="3"/>
      <c r="D176" s="3"/>
      <c r="E176" s="3"/>
    </row>
    <row r="177" spans="1:5" x14ac:dyDescent="0.2">
      <c r="A177" s="3"/>
      <c r="B177" s="3"/>
      <c r="C177" s="3"/>
      <c r="D177" s="3"/>
      <c r="E177" s="3"/>
    </row>
    <row r="178" spans="1:5" x14ac:dyDescent="0.2">
      <c r="A178" s="3"/>
      <c r="B178" s="3"/>
      <c r="C178" s="3"/>
      <c r="D178" s="3"/>
      <c r="E178" s="3"/>
    </row>
    <row r="179" spans="1:5" x14ac:dyDescent="0.2">
      <c r="A179" s="3"/>
      <c r="B179" s="3"/>
      <c r="C179" s="3"/>
      <c r="D179" s="3"/>
      <c r="E179" s="3"/>
    </row>
    <row r="180" spans="1:5" x14ac:dyDescent="0.2">
      <c r="A180" s="3"/>
      <c r="B180" s="3"/>
      <c r="C180" s="3"/>
      <c r="D180" s="3"/>
      <c r="E180" s="3"/>
    </row>
    <row r="181" spans="1:5" x14ac:dyDescent="0.2">
      <c r="A181" s="3"/>
      <c r="B181" s="3"/>
      <c r="C181" s="3"/>
      <c r="D181" s="3"/>
    </row>
    <row r="182" spans="1:5" x14ac:dyDescent="0.2">
      <c r="A182" s="3"/>
      <c r="B182" s="3"/>
      <c r="C182" s="3"/>
      <c r="D182" s="3"/>
    </row>
    <row r="183" spans="1:5" x14ac:dyDescent="0.2">
      <c r="A183" s="3"/>
      <c r="B183" s="3"/>
      <c r="C183" s="3"/>
      <c r="D183" s="3"/>
    </row>
    <row r="184" spans="1:5" x14ac:dyDescent="0.2">
      <c r="A184" s="3"/>
      <c r="B184" s="3"/>
      <c r="C184" s="3"/>
      <c r="D184" s="3"/>
    </row>
    <row r="185" spans="1:5" x14ac:dyDescent="0.2">
      <c r="A185" s="3"/>
      <c r="B185" s="3"/>
      <c r="C185" s="3"/>
      <c r="D185" s="3"/>
    </row>
    <row r="186" spans="1:5" x14ac:dyDescent="0.2">
      <c r="A186" s="3"/>
      <c r="B186" s="3"/>
      <c r="C186" s="3"/>
      <c r="D186" s="3"/>
    </row>
    <row r="187" spans="1:5" x14ac:dyDescent="0.2">
      <c r="A187" s="3"/>
      <c r="B187" s="3"/>
      <c r="C187" s="3"/>
      <c r="D187" s="3"/>
    </row>
    <row r="188" spans="1:5" x14ac:dyDescent="0.2">
      <c r="A188" s="3"/>
      <c r="B188" s="3"/>
      <c r="C188" s="3"/>
      <c r="D188" s="3"/>
    </row>
    <row r="189" spans="1:5" x14ac:dyDescent="0.2">
      <c r="A189" s="3"/>
      <c r="B189" s="3"/>
      <c r="C189" s="3"/>
      <c r="D189" s="3"/>
    </row>
    <row r="190" spans="1:5" x14ac:dyDescent="0.2">
      <c r="A190" s="3"/>
      <c r="B190" s="3"/>
      <c r="C190" s="3"/>
      <c r="D190" s="3"/>
    </row>
    <row r="191" spans="1:5" x14ac:dyDescent="0.2">
      <c r="A191" s="3"/>
      <c r="B191" s="3"/>
      <c r="C191" s="3"/>
      <c r="D191" s="3"/>
    </row>
    <row r="192" spans="1:5" x14ac:dyDescent="0.2">
      <c r="A192" s="3"/>
      <c r="B192" s="3"/>
      <c r="C192" s="3"/>
      <c r="D192" s="3"/>
    </row>
    <row r="193" spans="1:4" x14ac:dyDescent="0.2">
      <c r="A193" s="3"/>
      <c r="B193" s="3"/>
      <c r="C193" s="3"/>
      <c r="D193" s="3"/>
    </row>
    <row r="194" spans="1:4" x14ac:dyDescent="0.2">
      <c r="A194" s="3"/>
      <c r="B194" s="3"/>
      <c r="C194" s="3"/>
      <c r="D194" s="3"/>
    </row>
    <row r="195" spans="1:4" x14ac:dyDescent="0.2">
      <c r="A195" s="3"/>
      <c r="B195" s="3"/>
      <c r="C195" s="3"/>
      <c r="D195" s="3"/>
    </row>
    <row r="196" spans="1:4" x14ac:dyDescent="0.2">
      <c r="A196" s="3"/>
      <c r="B196" s="3"/>
      <c r="C196" s="3"/>
      <c r="D196" s="3"/>
    </row>
    <row r="197" spans="1:4" x14ac:dyDescent="0.2">
      <c r="A197" s="3"/>
      <c r="B197" s="3"/>
      <c r="C197" s="3"/>
      <c r="D197" s="3"/>
    </row>
    <row r="198" spans="1:4" x14ac:dyDescent="0.2">
      <c r="A198" s="3"/>
      <c r="B198" s="3"/>
      <c r="C198" s="3"/>
      <c r="D198" s="3"/>
    </row>
    <row r="199" spans="1:4" x14ac:dyDescent="0.2">
      <c r="A199" s="3"/>
      <c r="B199" s="3"/>
      <c r="C199" s="3"/>
      <c r="D199" s="3"/>
    </row>
    <row r="200" spans="1:4" x14ac:dyDescent="0.2">
      <c r="A200" s="3"/>
      <c r="B200" s="3"/>
      <c r="C200" s="3"/>
      <c r="D200" s="3"/>
    </row>
    <row r="201" spans="1:4" x14ac:dyDescent="0.2">
      <c r="A201" s="3"/>
      <c r="B201" s="3"/>
      <c r="C201" s="3"/>
      <c r="D201" s="3"/>
    </row>
    <row r="202" spans="1:4" x14ac:dyDescent="0.2">
      <c r="A202" s="3"/>
      <c r="B202" s="3"/>
      <c r="C202" s="3"/>
      <c r="D202" s="3"/>
    </row>
    <row r="203" spans="1:4" x14ac:dyDescent="0.2">
      <c r="A203" s="3"/>
      <c r="B203" s="3"/>
      <c r="C203" s="3"/>
      <c r="D203" s="3"/>
    </row>
    <row r="204" spans="1:4" x14ac:dyDescent="0.2">
      <c r="A204" s="3"/>
      <c r="B204" s="3"/>
      <c r="C204" s="3"/>
      <c r="D204" s="3"/>
    </row>
    <row r="205" spans="1:4" x14ac:dyDescent="0.2">
      <c r="A205" s="3"/>
      <c r="B205" s="3"/>
      <c r="C205" s="3"/>
      <c r="D205" s="3"/>
    </row>
    <row r="206" spans="1:4" x14ac:dyDescent="0.2">
      <c r="A206" s="3"/>
      <c r="B206" s="3"/>
      <c r="C206" s="3"/>
      <c r="D206" s="3"/>
    </row>
    <row r="207" spans="1:4" x14ac:dyDescent="0.2">
      <c r="A207" s="3"/>
      <c r="B207" s="3"/>
      <c r="C207" s="3"/>
      <c r="D207" s="3"/>
    </row>
    <row r="208" spans="1:4" x14ac:dyDescent="0.2">
      <c r="A208" s="3"/>
      <c r="B208" s="3"/>
      <c r="C208" s="3"/>
      <c r="D208" s="3"/>
    </row>
    <row r="209" spans="1:4" x14ac:dyDescent="0.2">
      <c r="A209" s="3"/>
      <c r="B209" s="3"/>
      <c r="C209" s="3"/>
      <c r="D209" s="3"/>
    </row>
    <row r="210" spans="1:4" x14ac:dyDescent="0.2">
      <c r="A210" s="3"/>
      <c r="B210" s="3"/>
      <c r="C210" s="3"/>
      <c r="D210" s="3"/>
    </row>
    <row r="211" spans="1:4" x14ac:dyDescent="0.2">
      <c r="A211" s="3"/>
      <c r="B211" s="3"/>
      <c r="C211" s="3"/>
      <c r="D211" s="3"/>
    </row>
    <row r="212" spans="1:4" x14ac:dyDescent="0.2">
      <c r="A212" s="3"/>
      <c r="B212" s="3"/>
      <c r="C212" s="3"/>
      <c r="D212" s="3"/>
    </row>
    <row r="213" spans="1:4" x14ac:dyDescent="0.2">
      <c r="A213" s="3"/>
      <c r="B213" s="3"/>
      <c r="C213" s="3"/>
      <c r="D213" s="3"/>
    </row>
    <row r="214" spans="1:4" x14ac:dyDescent="0.2">
      <c r="A214" s="3"/>
      <c r="B214" s="3"/>
      <c r="C214" s="3"/>
      <c r="D214" s="3"/>
    </row>
    <row r="215" spans="1:4" x14ac:dyDescent="0.2">
      <c r="A215" s="3"/>
      <c r="B215" s="3"/>
      <c r="C215" s="3"/>
      <c r="D215" s="3"/>
    </row>
    <row r="216" spans="1:4" x14ac:dyDescent="0.2">
      <c r="A216" s="3"/>
      <c r="B216" s="3"/>
      <c r="C216" s="3"/>
      <c r="D216" s="3"/>
    </row>
    <row r="217" spans="1:4" x14ac:dyDescent="0.2">
      <c r="A217" s="3"/>
      <c r="B217" s="3"/>
      <c r="C217" s="3"/>
      <c r="D217" s="3"/>
    </row>
    <row r="218" spans="1:4" x14ac:dyDescent="0.2">
      <c r="A218" s="3"/>
      <c r="B218" s="3"/>
      <c r="C218" s="3"/>
      <c r="D218" s="3"/>
    </row>
    <row r="219" spans="1:4" x14ac:dyDescent="0.2">
      <c r="A219" s="3"/>
      <c r="B219" s="3"/>
      <c r="C219" s="3"/>
      <c r="D219" s="3"/>
    </row>
    <row r="220" spans="1:4" x14ac:dyDescent="0.2">
      <c r="A220" s="3"/>
      <c r="B220" s="3"/>
      <c r="C220" s="3"/>
      <c r="D220" s="3"/>
    </row>
    <row r="221" spans="1:4" x14ac:dyDescent="0.2">
      <c r="A221" s="3"/>
      <c r="B221" s="3"/>
      <c r="C221" s="3"/>
      <c r="D221" s="3"/>
    </row>
    <row r="222" spans="1:4" x14ac:dyDescent="0.2">
      <c r="A222" s="3"/>
      <c r="B222" s="3"/>
      <c r="C222" s="3"/>
      <c r="D222" s="3"/>
    </row>
    <row r="223" spans="1:4" x14ac:dyDescent="0.2">
      <c r="A223" s="3"/>
      <c r="B223" s="3"/>
      <c r="C223" s="3"/>
      <c r="D223" s="3"/>
    </row>
    <row r="224" spans="1:4" x14ac:dyDescent="0.2">
      <c r="A224" s="3"/>
      <c r="B224" s="3"/>
      <c r="C224" s="3"/>
      <c r="D224" s="3"/>
    </row>
    <row r="225" spans="1:4" x14ac:dyDescent="0.2">
      <c r="A225" s="3"/>
      <c r="B225" s="3"/>
      <c r="C225" s="3"/>
      <c r="D225" s="3"/>
    </row>
    <row r="226" spans="1:4" x14ac:dyDescent="0.2">
      <c r="A226" s="3"/>
      <c r="B226" s="3"/>
      <c r="C226" s="3"/>
      <c r="D226" s="3"/>
    </row>
    <row r="227" spans="1:4" x14ac:dyDescent="0.2">
      <c r="A227" s="3"/>
      <c r="B227" s="3"/>
      <c r="C227" s="3"/>
      <c r="D227" s="3"/>
    </row>
    <row r="228" spans="1:4" x14ac:dyDescent="0.2">
      <c r="A228" s="3"/>
      <c r="B228" s="3"/>
      <c r="C228" s="3"/>
      <c r="D228" s="3"/>
    </row>
    <row r="229" spans="1:4" x14ac:dyDescent="0.2">
      <c r="A229" s="3"/>
      <c r="B229" s="3"/>
      <c r="C229" s="3"/>
      <c r="D229" s="3"/>
    </row>
    <row r="230" spans="1:4" x14ac:dyDescent="0.2">
      <c r="A230" s="3"/>
      <c r="B230" s="3"/>
      <c r="C230" s="3"/>
      <c r="D230" s="3"/>
    </row>
    <row r="231" spans="1:4" x14ac:dyDescent="0.2">
      <c r="A231" s="3"/>
      <c r="B231" s="3"/>
      <c r="C231" s="3"/>
      <c r="D231" s="3"/>
    </row>
    <row r="232" spans="1:4" x14ac:dyDescent="0.2">
      <c r="A232" s="3"/>
      <c r="B232" s="3"/>
      <c r="C232" s="3"/>
      <c r="D232" s="3"/>
    </row>
    <row r="233" spans="1:4" x14ac:dyDescent="0.2">
      <c r="A233" s="3"/>
      <c r="B233" s="3"/>
      <c r="C233" s="3"/>
      <c r="D233" s="3"/>
    </row>
    <row r="234" spans="1:4" x14ac:dyDescent="0.2">
      <c r="A234" s="3"/>
      <c r="B234" s="3"/>
      <c r="C234" s="3"/>
      <c r="D234" s="3"/>
    </row>
    <row r="235" spans="1:4" x14ac:dyDescent="0.2">
      <c r="A235" s="3"/>
      <c r="B235" s="3"/>
      <c r="C235" s="3"/>
      <c r="D235" s="3"/>
    </row>
    <row r="236" spans="1:4" x14ac:dyDescent="0.2">
      <c r="A236" s="3"/>
      <c r="B236" s="3"/>
      <c r="C236" s="3"/>
      <c r="D236" s="3"/>
    </row>
    <row r="237" spans="1:4" x14ac:dyDescent="0.2">
      <c r="A237" s="3"/>
      <c r="B237" s="3"/>
      <c r="C237" s="3"/>
      <c r="D237" s="3"/>
    </row>
    <row r="238" spans="1:4" x14ac:dyDescent="0.2">
      <c r="A238" s="3"/>
      <c r="B238" s="3"/>
      <c r="C238" s="3"/>
      <c r="D238" s="3"/>
    </row>
    <row r="239" spans="1:4" x14ac:dyDescent="0.2">
      <c r="A239" s="3"/>
      <c r="B239" s="3"/>
      <c r="C239" s="3"/>
      <c r="D239" s="3"/>
    </row>
    <row r="240" spans="1:4" x14ac:dyDescent="0.2">
      <c r="A240" s="3"/>
      <c r="B240" s="3"/>
      <c r="C240" s="3"/>
      <c r="D240" s="3"/>
    </row>
    <row r="241" spans="1:4" x14ac:dyDescent="0.2">
      <c r="A241" s="3"/>
      <c r="B241" s="3"/>
      <c r="C241" s="3"/>
      <c r="D241" s="3"/>
    </row>
    <row r="242" spans="1:4" x14ac:dyDescent="0.2">
      <c r="A242" s="3"/>
      <c r="B242" s="3"/>
      <c r="C242" s="3"/>
      <c r="D242" s="3"/>
    </row>
    <row r="243" spans="1:4" x14ac:dyDescent="0.2">
      <c r="A243" s="3"/>
      <c r="B243" s="3"/>
      <c r="C243" s="3"/>
      <c r="D243" s="3"/>
    </row>
    <row r="244" spans="1:4" x14ac:dyDescent="0.2">
      <c r="A244" s="3"/>
      <c r="B244" s="3"/>
      <c r="C244" s="3"/>
      <c r="D244" s="3"/>
    </row>
    <row r="245" spans="1:4" x14ac:dyDescent="0.2">
      <c r="A245" s="3"/>
      <c r="B245" s="3"/>
      <c r="C245" s="3"/>
      <c r="D245" s="3"/>
    </row>
    <row r="246" spans="1:4" x14ac:dyDescent="0.2">
      <c r="A246" s="3"/>
      <c r="B246" s="3"/>
      <c r="C246" s="3"/>
      <c r="D246" s="3"/>
    </row>
    <row r="247" spans="1:4" x14ac:dyDescent="0.2">
      <c r="A247" s="3"/>
      <c r="B247" s="3"/>
      <c r="C247" s="3"/>
      <c r="D247" s="3"/>
    </row>
    <row r="248" spans="1:4" x14ac:dyDescent="0.2">
      <c r="A248" s="3"/>
      <c r="B248" s="3"/>
      <c r="C248" s="3"/>
      <c r="D248" s="3"/>
    </row>
    <row r="249" spans="1:4" x14ac:dyDescent="0.2">
      <c r="A249" s="3"/>
      <c r="B249" s="3"/>
      <c r="C249" s="3"/>
      <c r="D249" s="3"/>
    </row>
    <row r="250" spans="1:4" x14ac:dyDescent="0.2">
      <c r="A250" s="3"/>
      <c r="B250" s="3"/>
      <c r="C250" s="3"/>
      <c r="D250" s="3"/>
    </row>
    <row r="251" spans="1:4" x14ac:dyDescent="0.2">
      <c r="A251" s="3"/>
      <c r="B251" s="3"/>
      <c r="C251" s="3"/>
      <c r="D251" s="3"/>
    </row>
    <row r="252" spans="1:4" x14ac:dyDescent="0.2">
      <c r="A252" s="3"/>
      <c r="B252" s="3"/>
      <c r="C252" s="3"/>
      <c r="D252" s="3"/>
    </row>
    <row r="253" spans="1:4" x14ac:dyDescent="0.2">
      <c r="A253" s="3"/>
      <c r="B253" s="3"/>
      <c r="C253" s="3"/>
      <c r="D253" s="3"/>
    </row>
    <row r="254" spans="1:4" x14ac:dyDescent="0.2">
      <c r="A254" s="3"/>
      <c r="B254" s="3"/>
      <c r="C254" s="3"/>
      <c r="D254" s="3"/>
    </row>
    <row r="255" spans="1:4" x14ac:dyDescent="0.2">
      <c r="A255" s="3"/>
      <c r="B255" s="3"/>
      <c r="C255" s="3"/>
      <c r="D255" s="3"/>
    </row>
    <row r="256" spans="1:4" x14ac:dyDescent="0.2">
      <c r="A256" s="3"/>
      <c r="B256" s="3"/>
      <c r="C256" s="3"/>
      <c r="D256" s="3"/>
    </row>
    <row r="257" spans="1:4" x14ac:dyDescent="0.2">
      <c r="A257" s="3"/>
      <c r="B257" s="3"/>
      <c r="C257" s="3"/>
      <c r="D257" s="3"/>
    </row>
    <row r="258" spans="1:4" x14ac:dyDescent="0.2">
      <c r="A258" s="3"/>
      <c r="B258" s="3"/>
      <c r="C258" s="3"/>
      <c r="D258" s="3"/>
    </row>
    <row r="259" spans="1:4" x14ac:dyDescent="0.2">
      <c r="A259" s="3"/>
      <c r="B259" s="3"/>
      <c r="C259" s="3"/>
      <c r="D259" s="3"/>
    </row>
    <row r="260" spans="1:4" x14ac:dyDescent="0.2">
      <c r="A260" s="3"/>
      <c r="B260" s="3"/>
      <c r="C260" s="3"/>
      <c r="D260" s="3"/>
    </row>
    <row r="261" spans="1:4" x14ac:dyDescent="0.2">
      <c r="A261" s="3"/>
      <c r="B261" s="3"/>
      <c r="C261" s="3"/>
      <c r="D261" s="3"/>
    </row>
    <row r="262" spans="1:4" x14ac:dyDescent="0.2">
      <c r="A262" s="3"/>
      <c r="B262" s="3"/>
      <c r="C262" s="3"/>
      <c r="D262" s="3"/>
    </row>
    <row r="263" spans="1:4" x14ac:dyDescent="0.2">
      <c r="A263" s="3"/>
      <c r="B263" s="3"/>
      <c r="C263" s="3"/>
      <c r="D263" s="3"/>
    </row>
    <row r="264" spans="1:4" x14ac:dyDescent="0.2">
      <c r="A264" s="3"/>
      <c r="B264" s="3"/>
      <c r="C264" s="3"/>
      <c r="D264" s="3"/>
    </row>
    <row r="265" spans="1:4" x14ac:dyDescent="0.2">
      <c r="A265" s="3"/>
      <c r="B265" s="3"/>
      <c r="C265" s="3"/>
      <c r="D265" s="3"/>
    </row>
    <row r="266" spans="1:4" x14ac:dyDescent="0.2">
      <c r="A266" s="3"/>
      <c r="B266" s="3"/>
      <c r="C266" s="3"/>
      <c r="D266" s="3"/>
    </row>
    <row r="267" spans="1:4" x14ac:dyDescent="0.2">
      <c r="A267" s="3"/>
      <c r="B267" s="3"/>
      <c r="C267" s="3"/>
      <c r="D267" s="3"/>
    </row>
    <row r="268" spans="1:4" x14ac:dyDescent="0.2">
      <c r="A268" s="3"/>
      <c r="B268" s="3"/>
      <c r="C268" s="3"/>
      <c r="D268" s="3"/>
    </row>
    <row r="269" spans="1:4" x14ac:dyDescent="0.2">
      <c r="A269" s="3"/>
      <c r="B269" s="3"/>
      <c r="C269" s="3"/>
      <c r="D269" s="3"/>
    </row>
    <row r="270" spans="1:4" x14ac:dyDescent="0.2">
      <c r="A270" s="3"/>
      <c r="B270" s="3"/>
      <c r="C270" s="3"/>
      <c r="D270" s="3"/>
    </row>
    <row r="271" spans="1:4" x14ac:dyDescent="0.2">
      <c r="A271" s="3"/>
      <c r="B271" s="3"/>
      <c r="C271" s="3"/>
      <c r="D271" s="3"/>
    </row>
    <row r="272" spans="1:4" x14ac:dyDescent="0.2">
      <c r="A272" s="3"/>
      <c r="B272" s="3"/>
      <c r="C272" s="3"/>
      <c r="D272" s="3"/>
    </row>
    <row r="273" spans="1:4" x14ac:dyDescent="0.2">
      <c r="A273" s="3"/>
      <c r="B273" s="3"/>
      <c r="C273" s="3"/>
      <c r="D273" s="3"/>
    </row>
    <row r="274" spans="1:4" x14ac:dyDescent="0.2">
      <c r="A274" s="3"/>
      <c r="B274" s="3"/>
      <c r="C274" s="3"/>
      <c r="D274" s="3"/>
    </row>
    <row r="275" spans="1:4" x14ac:dyDescent="0.2">
      <c r="A275" s="3"/>
      <c r="B275" s="3"/>
      <c r="C275" s="3"/>
      <c r="D275" s="3"/>
    </row>
    <row r="276" spans="1:4" x14ac:dyDescent="0.2">
      <c r="A276" s="3"/>
      <c r="B276" s="3"/>
      <c r="C276" s="3"/>
      <c r="D276" s="3"/>
    </row>
    <row r="277" spans="1:4" x14ac:dyDescent="0.2">
      <c r="A277" s="3"/>
      <c r="B277" s="3"/>
      <c r="C277" s="3"/>
      <c r="D277" s="3"/>
    </row>
    <row r="278" spans="1:4" x14ac:dyDescent="0.2">
      <c r="A278" s="3"/>
      <c r="B278" s="3"/>
      <c r="C278" s="3"/>
      <c r="D278" s="3"/>
    </row>
    <row r="279" spans="1:4" x14ac:dyDescent="0.2">
      <c r="A279" s="3"/>
      <c r="B279" s="3"/>
      <c r="C279" s="3"/>
      <c r="D279" s="3"/>
    </row>
    <row r="280" spans="1:4" x14ac:dyDescent="0.2">
      <c r="A280" s="3"/>
      <c r="B280" s="3"/>
      <c r="C280" s="3"/>
      <c r="D280" s="3"/>
    </row>
    <row r="281" spans="1:4" x14ac:dyDescent="0.2">
      <c r="A281" s="3"/>
      <c r="B281" s="3"/>
      <c r="C281" s="3"/>
      <c r="D281" s="3"/>
    </row>
    <row r="282" spans="1:4" x14ac:dyDescent="0.2">
      <c r="A282" s="3"/>
      <c r="B282" s="3"/>
      <c r="C282" s="3"/>
      <c r="D282" s="3"/>
    </row>
    <row r="283" spans="1:4" x14ac:dyDescent="0.2">
      <c r="A283" s="3"/>
      <c r="B283" s="3"/>
      <c r="C283" s="3"/>
      <c r="D283" s="3"/>
    </row>
    <row r="284" spans="1:4" x14ac:dyDescent="0.2">
      <c r="A284" s="3"/>
      <c r="B284" s="3"/>
      <c r="C284" s="3"/>
      <c r="D284" s="3"/>
    </row>
    <row r="285" spans="1:4" x14ac:dyDescent="0.2">
      <c r="A285" s="3"/>
      <c r="B285" s="3"/>
      <c r="C285" s="3"/>
      <c r="D285" s="3"/>
    </row>
    <row r="286" spans="1:4" x14ac:dyDescent="0.2">
      <c r="A286" s="3"/>
      <c r="B286" s="3"/>
      <c r="C286" s="3"/>
      <c r="D286" s="3"/>
    </row>
    <row r="287" spans="1:4" x14ac:dyDescent="0.2">
      <c r="A287" s="3"/>
      <c r="B287" s="3"/>
      <c r="C287" s="3"/>
      <c r="D287" s="3"/>
    </row>
    <row r="288" spans="1:4" x14ac:dyDescent="0.2">
      <c r="A288" s="3"/>
      <c r="B288" s="3"/>
      <c r="C288" s="3"/>
      <c r="D288" s="3"/>
    </row>
    <row r="289" spans="1:4" x14ac:dyDescent="0.2">
      <c r="A289" s="3"/>
      <c r="B289" s="3"/>
      <c r="C289" s="3"/>
      <c r="D289" s="3"/>
    </row>
    <row r="290" spans="1:4" x14ac:dyDescent="0.2">
      <c r="A290" s="3"/>
      <c r="B290" s="3"/>
      <c r="C290" s="3"/>
      <c r="D290" s="3"/>
    </row>
    <row r="291" spans="1:4" x14ac:dyDescent="0.2">
      <c r="A291" s="3"/>
      <c r="B291" s="3"/>
      <c r="C291" s="3"/>
      <c r="D291" s="3"/>
    </row>
    <row r="292" spans="1:4" x14ac:dyDescent="0.2">
      <c r="A292" s="3"/>
      <c r="B292" s="3"/>
      <c r="C292" s="3"/>
      <c r="D292" s="3"/>
    </row>
    <row r="293" spans="1:4" x14ac:dyDescent="0.2">
      <c r="A293" s="3"/>
      <c r="B293" s="3"/>
      <c r="C293" s="3"/>
      <c r="D293" s="3"/>
    </row>
    <row r="294" spans="1:4" x14ac:dyDescent="0.2">
      <c r="A294" s="3"/>
      <c r="B294" s="3"/>
      <c r="C294" s="3"/>
      <c r="D294" s="3"/>
    </row>
    <row r="295" spans="1:4" x14ac:dyDescent="0.2">
      <c r="A295" s="3"/>
      <c r="B295" s="3"/>
      <c r="C295" s="3"/>
      <c r="D295" s="3"/>
    </row>
    <row r="296" spans="1:4" x14ac:dyDescent="0.2">
      <c r="A296" s="3"/>
      <c r="B296" s="3"/>
      <c r="C296" s="3"/>
      <c r="D296" s="3"/>
    </row>
    <row r="297" spans="1:4" x14ac:dyDescent="0.2">
      <c r="A297" s="3"/>
      <c r="B297" s="3"/>
      <c r="C297" s="3"/>
      <c r="D297" s="3"/>
    </row>
    <row r="298" spans="1:4" x14ac:dyDescent="0.2">
      <c r="A298" s="3"/>
      <c r="B298" s="3"/>
      <c r="C298" s="3"/>
      <c r="D298" s="3"/>
    </row>
    <row r="299" spans="1:4" x14ac:dyDescent="0.2">
      <c r="A299" s="3"/>
      <c r="B299" s="3"/>
      <c r="C299" s="3"/>
      <c r="D299" s="3"/>
    </row>
    <row r="300" spans="1:4" x14ac:dyDescent="0.2">
      <c r="A300" s="3"/>
      <c r="B300" s="3"/>
      <c r="C300" s="3"/>
      <c r="D300" s="3"/>
    </row>
    <row r="301" spans="1:4" x14ac:dyDescent="0.2">
      <c r="A301" s="3"/>
      <c r="B301" s="3"/>
      <c r="C301" s="3"/>
      <c r="D301" s="3"/>
    </row>
    <row r="302" spans="1:4" x14ac:dyDescent="0.2">
      <c r="A302" s="3"/>
      <c r="B302" s="3"/>
      <c r="C302" s="3"/>
      <c r="D302" s="3"/>
    </row>
    <row r="303" spans="1:4" x14ac:dyDescent="0.2">
      <c r="A303" s="3"/>
      <c r="B303" s="3"/>
      <c r="C303" s="3"/>
      <c r="D303" s="3"/>
    </row>
    <row r="304" spans="1:4" x14ac:dyDescent="0.2">
      <c r="A304" s="3"/>
      <c r="B304" s="3"/>
      <c r="C304" s="3"/>
      <c r="D304" s="3"/>
    </row>
    <row r="305" spans="1:4" x14ac:dyDescent="0.2">
      <c r="A305" s="3"/>
      <c r="B305" s="3"/>
      <c r="C305" s="3"/>
      <c r="D305" s="3"/>
    </row>
    <row r="306" spans="1:4" x14ac:dyDescent="0.2">
      <c r="A306" s="3"/>
      <c r="B306" s="3"/>
      <c r="C306" s="3"/>
      <c r="D306" s="3"/>
    </row>
    <row r="307" spans="1:4" x14ac:dyDescent="0.2">
      <c r="A307" s="3"/>
      <c r="B307" s="3"/>
      <c r="C307" s="3"/>
      <c r="D307" s="3"/>
    </row>
    <row r="308" spans="1:4" x14ac:dyDescent="0.2">
      <c r="A308" s="3"/>
      <c r="B308" s="3"/>
      <c r="C308" s="3"/>
      <c r="D308" s="3"/>
    </row>
    <row r="309" spans="1:4" x14ac:dyDescent="0.2">
      <c r="A309" s="3"/>
      <c r="B309" s="3"/>
      <c r="C309" s="3"/>
      <c r="D309" s="3"/>
    </row>
    <row r="310" spans="1:4" x14ac:dyDescent="0.2">
      <c r="A310" s="3"/>
      <c r="B310" s="3"/>
      <c r="C310" s="3"/>
      <c r="D310" s="3"/>
    </row>
    <row r="311" spans="1:4" x14ac:dyDescent="0.2">
      <c r="A311" s="3"/>
      <c r="B311" s="3"/>
      <c r="C311" s="3"/>
      <c r="D311" s="3"/>
    </row>
    <row r="312" spans="1:4" x14ac:dyDescent="0.2">
      <c r="A312" s="3"/>
      <c r="B312" s="3"/>
      <c r="C312" s="3"/>
      <c r="D312" s="3"/>
    </row>
    <row r="313" spans="1:4" x14ac:dyDescent="0.2">
      <c r="A313" s="3"/>
      <c r="B313" s="3"/>
      <c r="C313" s="3"/>
      <c r="D313" s="3"/>
    </row>
    <row r="314" spans="1:4" x14ac:dyDescent="0.2">
      <c r="A314" s="3"/>
      <c r="B314" s="3"/>
      <c r="C314" s="3"/>
      <c r="D314" s="3"/>
    </row>
    <row r="315" spans="1:4" x14ac:dyDescent="0.2">
      <c r="A315" s="3"/>
      <c r="B315" s="3"/>
      <c r="C315" s="3"/>
      <c r="D315" s="3"/>
    </row>
    <row r="316" spans="1:4" x14ac:dyDescent="0.2">
      <c r="A316" s="3"/>
      <c r="B316" s="3"/>
      <c r="C316" s="3"/>
      <c r="D316" s="3"/>
    </row>
    <row r="317" spans="1:4" x14ac:dyDescent="0.2">
      <c r="A317" s="3"/>
      <c r="B317" s="3"/>
      <c r="C317" s="3"/>
      <c r="D317" s="3"/>
    </row>
    <row r="318" spans="1:4" x14ac:dyDescent="0.2">
      <c r="A318" s="3"/>
      <c r="B318" s="3"/>
      <c r="C318" s="3"/>
      <c r="D318" s="3"/>
    </row>
    <row r="319" spans="1:4" x14ac:dyDescent="0.2">
      <c r="A319" s="3"/>
      <c r="B319" s="3"/>
      <c r="C319" s="3"/>
      <c r="D319" s="3"/>
    </row>
    <row r="320" spans="1:4" x14ac:dyDescent="0.2">
      <c r="A320" s="3"/>
      <c r="B320" s="3"/>
      <c r="C320" s="3"/>
      <c r="D320" s="3"/>
    </row>
    <row r="321" spans="1:4" x14ac:dyDescent="0.2">
      <c r="A321" s="3"/>
      <c r="B321" s="3"/>
      <c r="C321" s="3"/>
      <c r="D321" s="3"/>
    </row>
    <row r="322" spans="1:4" x14ac:dyDescent="0.2">
      <c r="A322" s="3"/>
      <c r="B322" s="3"/>
      <c r="C322" s="3"/>
      <c r="D322" s="3"/>
    </row>
    <row r="323" spans="1:4" x14ac:dyDescent="0.2">
      <c r="A323" s="3"/>
      <c r="B323" s="3"/>
      <c r="C323" s="3"/>
      <c r="D323" s="3"/>
    </row>
    <row r="324" spans="1:4" x14ac:dyDescent="0.2">
      <c r="A324" s="3"/>
      <c r="B324" s="3"/>
      <c r="C324" s="3"/>
      <c r="D324" s="3"/>
    </row>
    <row r="325" spans="1:4" x14ac:dyDescent="0.2">
      <c r="A325" s="3"/>
      <c r="B325" s="3"/>
      <c r="C325" s="3"/>
      <c r="D325" s="3"/>
    </row>
    <row r="326" spans="1:4" x14ac:dyDescent="0.2">
      <c r="A326" s="3"/>
      <c r="B326" s="3"/>
      <c r="C326" s="3"/>
      <c r="D326" s="3"/>
    </row>
    <row r="327" spans="1:4" x14ac:dyDescent="0.2">
      <c r="A327" s="3"/>
      <c r="B327" s="3"/>
      <c r="C327" s="3"/>
      <c r="D327" s="3"/>
    </row>
    <row r="328" spans="1:4" x14ac:dyDescent="0.2">
      <c r="A328" s="3"/>
      <c r="B328" s="3"/>
      <c r="C328" s="3"/>
      <c r="D328" s="3"/>
    </row>
    <row r="329" spans="1:4" x14ac:dyDescent="0.2">
      <c r="A329" s="3"/>
      <c r="B329" s="3"/>
      <c r="C329" s="3"/>
      <c r="D329" s="3"/>
    </row>
    <row r="330" spans="1:4" x14ac:dyDescent="0.2">
      <c r="A330" s="3"/>
      <c r="B330" s="3"/>
      <c r="C330" s="3"/>
      <c r="D330" s="3"/>
    </row>
    <row r="331" spans="1:4" x14ac:dyDescent="0.2">
      <c r="A331" s="3"/>
      <c r="B331" s="3"/>
      <c r="C331" s="3"/>
      <c r="D331" s="3"/>
    </row>
    <row r="332" spans="1:4" x14ac:dyDescent="0.2">
      <c r="A332" s="3"/>
      <c r="B332" s="3"/>
      <c r="C332" s="3"/>
      <c r="D332" s="3"/>
    </row>
    <row r="333" spans="1:4" x14ac:dyDescent="0.2">
      <c r="A333" s="3"/>
      <c r="B333" s="3"/>
      <c r="C333" s="3"/>
      <c r="D333" s="3"/>
    </row>
    <row r="334" spans="1:4" x14ac:dyDescent="0.2">
      <c r="A334" s="3"/>
      <c r="B334" s="3"/>
      <c r="C334" s="3"/>
      <c r="D334" s="3"/>
    </row>
    <row r="335" spans="1:4" x14ac:dyDescent="0.2">
      <c r="A335" s="3"/>
      <c r="B335" s="3"/>
      <c r="C335" s="3"/>
      <c r="D335" s="3"/>
    </row>
    <row r="336" spans="1:4" x14ac:dyDescent="0.2">
      <c r="A336" s="3"/>
      <c r="B336" s="3"/>
      <c r="C336" s="3"/>
      <c r="D336" s="3"/>
    </row>
    <row r="337" spans="1:4" x14ac:dyDescent="0.2">
      <c r="A337" s="3"/>
      <c r="B337" s="3"/>
      <c r="C337" s="3"/>
      <c r="D337" s="3"/>
    </row>
    <row r="338" spans="1:4" x14ac:dyDescent="0.2">
      <c r="A338" s="3"/>
      <c r="B338" s="3"/>
      <c r="C338" s="3"/>
      <c r="D338" s="3"/>
    </row>
    <row r="339" spans="1:4" x14ac:dyDescent="0.2">
      <c r="A339" s="3"/>
      <c r="B339" s="3"/>
      <c r="C339" s="3"/>
      <c r="D339" s="3"/>
    </row>
    <row r="340" spans="1:4" x14ac:dyDescent="0.2">
      <c r="A340" s="3"/>
      <c r="B340" s="3"/>
      <c r="C340" s="3"/>
      <c r="D340" s="3"/>
    </row>
    <row r="341" spans="1:4" x14ac:dyDescent="0.2">
      <c r="A341" s="3"/>
      <c r="B341" s="3"/>
      <c r="C341" s="3"/>
      <c r="D341" s="3"/>
    </row>
    <row r="342" spans="1:4" x14ac:dyDescent="0.2">
      <c r="A342" s="3"/>
      <c r="B342" s="3"/>
      <c r="C342" s="3"/>
      <c r="D342" s="3"/>
    </row>
    <row r="343" spans="1:4" x14ac:dyDescent="0.2">
      <c r="A343" s="3"/>
      <c r="B343" s="3"/>
      <c r="C343" s="3"/>
      <c r="D343" s="3"/>
    </row>
    <row r="344" spans="1:4" x14ac:dyDescent="0.2">
      <c r="A344" s="3"/>
      <c r="B344" s="3"/>
      <c r="C344" s="3"/>
      <c r="D344" s="3"/>
    </row>
    <row r="345" spans="1:4" x14ac:dyDescent="0.2">
      <c r="A345" s="3"/>
      <c r="B345" s="3"/>
      <c r="C345" s="3"/>
      <c r="D345" s="3"/>
    </row>
    <row r="346" spans="1:4" x14ac:dyDescent="0.2">
      <c r="A346" s="3"/>
      <c r="B346" s="3"/>
      <c r="C346" s="3"/>
      <c r="D346" s="3"/>
    </row>
    <row r="347" spans="1:4" x14ac:dyDescent="0.2">
      <c r="A347" s="3"/>
      <c r="B347" s="3"/>
      <c r="C347" s="3"/>
      <c r="D347" s="3"/>
    </row>
    <row r="348" spans="1:4" x14ac:dyDescent="0.2">
      <c r="A348" s="3"/>
      <c r="B348" s="3"/>
      <c r="C348" s="3"/>
      <c r="D348" s="3"/>
    </row>
    <row r="349" spans="1:4" x14ac:dyDescent="0.2">
      <c r="A349" s="3"/>
      <c r="B349" s="3"/>
      <c r="C349" s="3"/>
      <c r="D349" s="3"/>
    </row>
    <row r="350" spans="1:4" x14ac:dyDescent="0.2">
      <c r="A350" s="3"/>
      <c r="B350" s="3"/>
      <c r="C350" s="3"/>
      <c r="D350" s="3"/>
    </row>
    <row r="351" spans="1:4" x14ac:dyDescent="0.2">
      <c r="A351" s="3"/>
      <c r="B351" s="3"/>
      <c r="C351" s="3"/>
      <c r="D351" s="3"/>
    </row>
    <row r="352" spans="1:4" x14ac:dyDescent="0.2">
      <c r="A352" s="3"/>
      <c r="B352" s="3"/>
      <c r="C352" s="3"/>
      <c r="D352" s="3"/>
    </row>
    <row r="353" spans="1:4" x14ac:dyDescent="0.2">
      <c r="A353" s="3"/>
      <c r="B353" s="3"/>
      <c r="C353" s="3"/>
      <c r="D353" s="3"/>
    </row>
    <row r="354" spans="1:4" x14ac:dyDescent="0.2">
      <c r="A354" s="3"/>
      <c r="B354" s="3"/>
      <c r="C354" s="3"/>
      <c r="D354" s="3"/>
    </row>
    <row r="355" spans="1:4" x14ac:dyDescent="0.2">
      <c r="A355" s="3"/>
      <c r="B355" s="3"/>
      <c r="C355" s="3"/>
      <c r="D355" s="3"/>
    </row>
    <row r="356" spans="1:4" x14ac:dyDescent="0.2">
      <c r="A356" s="3"/>
      <c r="B356" s="3"/>
      <c r="C356" s="3"/>
      <c r="D356" s="3"/>
    </row>
    <row r="357" spans="1:4" x14ac:dyDescent="0.2">
      <c r="A357" s="3"/>
      <c r="B357" s="3"/>
      <c r="C357" s="3"/>
      <c r="D357" s="3"/>
    </row>
    <row r="358" spans="1:4" x14ac:dyDescent="0.2">
      <c r="A358" s="3"/>
      <c r="B358" s="3"/>
      <c r="C358" s="3"/>
      <c r="D358" s="3"/>
    </row>
    <row r="359" spans="1:4" x14ac:dyDescent="0.2">
      <c r="A359" s="3"/>
      <c r="B359" s="3"/>
      <c r="C359" s="3"/>
      <c r="D359" s="3"/>
    </row>
    <row r="360" spans="1:4" x14ac:dyDescent="0.2">
      <c r="A360" s="3"/>
      <c r="B360" s="3"/>
      <c r="C360" s="3"/>
      <c r="D360" s="3"/>
    </row>
    <row r="361" spans="1:4" x14ac:dyDescent="0.2">
      <c r="A361" s="3"/>
      <c r="B361" s="3"/>
      <c r="C361" s="3"/>
      <c r="D361" s="3"/>
    </row>
    <row r="362" spans="1:4" x14ac:dyDescent="0.2">
      <c r="A362" s="3"/>
      <c r="B362" s="3"/>
      <c r="C362" s="3"/>
      <c r="D362" s="3"/>
    </row>
    <row r="363" spans="1:4" x14ac:dyDescent="0.2">
      <c r="A363" s="3"/>
      <c r="B363" s="3"/>
      <c r="C363" s="3"/>
      <c r="D363" s="3"/>
    </row>
    <row r="364" spans="1:4" x14ac:dyDescent="0.2">
      <c r="A364" s="3"/>
      <c r="B364" s="3"/>
      <c r="C364" s="3"/>
      <c r="D364" s="3"/>
    </row>
    <row r="365" spans="1:4" x14ac:dyDescent="0.2">
      <c r="A365" s="3"/>
      <c r="B365" s="3"/>
      <c r="C365" s="3"/>
      <c r="D365" s="3"/>
    </row>
    <row r="366" spans="1:4" x14ac:dyDescent="0.2">
      <c r="A366" s="3"/>
      <c r="B366" s="3"/>
      <c r="C366" s="3"/>
      <c r="D366" s="3"/>
    </row>
    <row r="367" spans="1:4" x14ac:dyDescent="0.2">
      <c r="A367" s="3"/>
      <c r="B367" s="3"/>
      <c r="C367" s="3"/>
      <c r="D367" s="3"/>
    </row>
    <row r="368" spans="1:4" x14ac:dyDescent="0.2">
      <c r="A368" s="3"/>
      <c r="B368" s="3"/>
      <c r="C368" s="3"/>
      <c r="D368" s="3"/>
    </row>
    <row r="369" spans="1:4" x14ac:dyDescent="0.2">
      <c r="A369" s="3"/>
      <c r="B369" s="3"/>
      <c r="C369" s="3"/>
      <c r="D369" s="3"/>
    </row>
    <row r="370" spans="1:4" x14ac:dyDescent="0.2">
      <c r="A370" s="3"/>
      <c r="B370" s="3"/>
      <c r="C370" s="3"/>
      <c r="D370" s="3"/>
    </row>
    <row r="371" spans="1:4" x14ac:dyDescent="0.2">
      <c r="A371" s="3"/>
      <c r="B371" s="3"/>
      <c r="C371" s="3"/>
      <c r="D371" s="3"/>
    </row>
    <row r="372" spans="1:4" x14ac:dyDescent="0.2">
      <c r="A372" s="3"/>
      <c r="B372" s="3"/>
      <c r="C372" s="3"/>
      <c r="D372" s="3"/>
    </row>
    <row r="373" spans="1:4" x14ac:dyDescent="0.2">
      <c r="A373" s="3"/>
      <c r="B373" s="3"/>
      <c r="C373" s="3"/>
      <c r="D373" s="3"/>
    </row>
    <row r="374" spans="1:4" x14ac:dyDescent="0.2">
      <c r="A374" s="3"/>
      <c r="B374" s="3"/>
      <c r="C374" s="3"/>
      <c r="D374" s="3"/>
    </row>
    <row r="375" spans="1:4" x14ac:dyDescent="0.2">
      <c r="A375" s="3"/>
      <c r="B375" s="3"/>
      <c r="C375" s="3"/>
      <c r="D375" s="3"/>
    </row>
    <row r="376" spans="1:4" x14ac:dyDescent="0.2">
      <c r="A376" s="3"/>
      <c r="B376" s="3"/>
      <c r="C376" s="3"/>
      <c r="D376" s="3"/>
    </row>
    <row r="377" spans="1:4" x14ac:dyDescent="0.2">
      <c r="A377" s="3"/>
      <c r="B377" s="3"/>
      <c r="C377" s="3"/>
      <c r="D377" s="3"/>
    </row>
    <row r="378" spans="1:4" x14ac:dyDescent="0.2">
      <c r="A378" s="3"/>
      <c r="B378" s="3"/>
      <c r="C378" s="3"/>
      <c r="D378" s="3"/>
    </row>
    <row r="379" spans="1:4" x14ac:dyDescent="0.2">
      <c r="A379" s="3"/>
      <c r="B379" s="3"/>
      <c r="C379" s="3"/>
      <c r="D379" s="3"/>
    </row>
    <row r="380" spans="1:4" x14ac:dyDescent="0.2">
      <c r="A380" s="3"/>
      <c r="B380" s="3"/>
      <c r="C380" s="3"/>
      <c r="D380" s="3"/>
    </row>
    <row r="381" spans="1:4" x14ac:dyDescent="0.2">
      <c r="A381" s="3"/>
      <c r="B381" s="3"/>
      <c r="C381" s="3"/>
      <c r="D381" s="3"/>
    </row>
    <row r="382" spans="1:4" x14ac:dyDescent="0.2">
      <c r="A382" s="3"/>
      <c r="B382" s="3"/>
      <c r="C382" s="3"/>
      <c r="D382" s="3"/>
    </row>
    <row r="383" spans="1:4" x14ac:dyDescent="0.2">
      <c r="A383" s="3"/>
      <c r="B383" s="3"/>
      <c r="C383" s="3"/>
      <c r="D383" s="3"/>
    </row>
    <row r="384" spans="1:4" x14ac:dyDescent="0.2">
      <c r="A384" s="3"/>
      <c r="B384" s="3"/>
      <c r="C384" s="3"/>
      <c r="D384" s="3"/>
    </row>
    <row r="385" spans="1:4" x14ac:dyDescent="0.2">
      <c r="A385" s="3"/>
      <c r="B385" s="3"/>
      <c r="C385" s="3"/>
      <c r="D385" s="3"/>
    </row>
    <row r="386" spans="1:4" x14ac:dyDescent="0.2">
      <c r="A386" s="3"/>
      <c r="B386" s="3"/>
      <c r="C386" s="3"/>
      <c r="D386" s="3"/>
    </row>
    <row r="387" spans="1:4" x14ac:dyDescent="0.2">
      <c r="A387" s="3"/>
      <c r="B387" s="3"/>
      <c r="C387" s="3"/>
      <c r="D387" s="3"/>
    </row>
    <row r="388" spans="1:4" x14ac:dyDescent="0.2">
      <c r="A388" s="3"/>
      <c r="B388" s="3"/>
      <c r="C388" s="3"/>
      <c r="D388" s="3"/>
    </row>
    <row r="389" spans="1:4" x14ac:dyDescent="0.2">
      <c r="A389" s="3"/>
      <c r="B389" s="3"/>
      <c r="C389" s="3"/>
      <c r="D389" s="3"/>
    </row>
    <row r="390" spans="1:4" x14ac:dyDescent="0.2">
      <c r="A390" s="3"/>
      <c r="B390" s="3"/>
      <c r="C390" s="3"/>
      <c r="D390" s="3"/>
    </row>
    <row r="391" spans="1:4" x14ac:dyDescent="0.2">
      <c r="A391" s="3"/>
      <c r="B391" s="3"/>
      <c r="C391" s="3"/>
      <c r="D391" s="3"/>
    </row>
    <row r="392" spans="1:4" x14ac:dyDescent="0.2">
      <c r="A392" s="3"/>
      <c r="B392" s="3"/>
      <c r="C392" s="3"/>
      <c r="D392" s="3"/>
    </row>
    <row r="393" spans="1:4" x14ac:dyDescent="0.2">
      <c r="A393" s="3"/>
      <c r="B393" s="3"/>
      <c r="C393" s="3"/>
      <c r="D393" s="3"/>
    </row>
    <row r="394" spans="1:4" x14ac:dyDescent="0.2">
      <c r="A394" s="3"/>
      <c r="B394" s="3"/>
      <c r="C394" s="3"/>
      <c r="D394" s="3"/>
    </row>
    <row r="395" spans="1:4" x14ac:dyDescent="0.2">
      <c r="A395" s="3"/>
      <c r="B395" s="3"/>
      <c r="C395" s="3"/>
      <c r="D395" s="3"/>
    </row>
    <row r="396" spans="1:4" x14ac:dyDescent="0.2">
      <c r="A396" s="3"/>
      <c r="B396" s="3"/>
      <c r="C396" s="3"/>
      <c r="D396" s="3"/>
    </row>
    <row r="397" spans="1:4" x14ac:dyDescent="0.2">
      <c r="A397" s="3"/>
      <c r="B397" s="3"/>
      <c r="C397" s="3"/>
      <c r="D397" s="3"/>
    </row>
    <row r="398" spans="1:4" x14ac:dyDescent="0.2">
      <c r="A398" s="3"/>
      <c r="B398" s="3"/>
      <c r="C398" s="3"/>
      <c r="D398" s="3"/>
    </row>
    <row r="399" spans="1:4" x14ac:dyDescent="0.2">
      <c r="A399" s="3"/>
      <c r="B399" s="3"/>
      <c r="C399" s="3"/>
      <c r="D399" s="3"/>
    </row>
    <row r="400" spans="1:4" x14ac:dyDescent="0.2">
      <c r="A400" s="3"/>
      <c r="B400" s="3"/>
      <c r="C400" s="3"/>
      <c r="D400" s="3"/>
    </row>
    <row r="401" spans="1:4" x14ac:dyDescent="0.2">
      <c r="A401" s="3"/>
      <c r="B401" s="3"/>
      <c r="C401" s="3"/>
      <c r="D401" s="3"/>
    </row>
    <row r="402" spans="1:4" x14ac:dyDescent="0.2">
      <c r="A402" s="3"/>
      <c r="B402" s="3"/>
      <c r="C402" s="3"/>
      <c r="D402" s="3"/>
    </row>
    <row r="403" spans="1:4" x14ac:dyDescent="0.2">
      <c r="A403" s="3"/>
      <c r="B403" s="3"/>
      <c r="C403" s="3"/>
      <c r="D403" s="3"/>
    </row>
    <row r="404" spans="1:4" x14ac:dyDescent="0.2">
      <c r="A404" s="3"/>
      <c r="B404" s="3"/>
      <c r="C404" s="3"/>
      <c r="D404" s="3"/>
    </row>
    <row r="405" spans="1:4" x14ac:dyDescent="0.2">
      <c r="A405" s="3"/>
      <c r="B405" s="3"/>
      <c r="C405" s="3"/>
      <c r="D405" s="3"/>
    </row>
    <row r="406" spans="1:4" x14ac:dyDescent="0.2">
      <c r="A406" s="3"/>
      <c r="B406" s="3"/>
      <c r="C406" s="3"/>
      <c r="D406" s="3"/>
    </row>
    <row r="407" spans="1:4" x14ac:dyDescent="0.2">
      <c r="A407" s="3"/>
      <c r="B407" s="3"/>
      <c r="C407" s="3"/>
      <c r="D407" s="3"/>
    </row>
    <row r="408" spans="1:4" x14ac:dyDescent="0.2">
      <c r="A408" s="3"/>
      <c r="B408" s="3"/>
      <c r="C408" s="3"/>
      <c r="D408" s="3"/>
    </row>
    <row r="409" spans="1:4" x14ac:dyDescent="0.2">
      <c r="A409" s="3"/>
      <c r="B409" s="3"/>
      <c r="C409" s="3"/>
      <c r="D409" s="3"/>
    </row>
    <row r="410" spans="1:4" x14ac:dyDescent="0.2">
      <c r="A410" s="3"/>
      <c r="B410" s="3"/>
      <c r="C410" s="3"/>
      <c r="D410" s="3"/>
    </row>
    <row r="411" spans="1:4" x14ac:dyDescent="0.2">
      <c r="A411" s="3"/>
      <c r="B411" s="3"/>
      <c r="C411" s="3"/>
      <c r="D411" s="3"/>
    </row>
    <row r="412" spans="1:4" x14ac:dyDescent="0.2">
      <c r="A412" s="3"/>
      <c r="B412" s="3"/>
      <c r="C412" s="3"/>
      <c r="D412" s="3"/>
    </row>
    <row r="413" spans="1:4" x14ac:dyDescent="0.2">
      <c r="A413" s="3"/>
      <c r="B413" s="3"/>
      <c r="C413" s="3"/>
      <c r="D413" s="3"/>
    </row>
    <row r="414" spans="1:4" x14ac:dyDescent="0.2">
      <c r="A414" s="3"/>
      <c r="B414" s="3"/>
      <c r="C414" s="3"/>
      <c r="D414" s="3"/>
    </row>
    <row r="415" spans="1:4" x14ac:dyDescent="0.2">
      <c r="A415" s="3"/>
      <c r="B415" s="3"/>
      <c r="C415" s="3"/>
      <c r="D415" s="3"/>
    </row>
    <row r="416" spans="1:4" x14ac:dyDescent="0.2">
      <c r="A416" s="3"/>
      <c r="B416" s="3"/>
      <c r="C416" s="3"/>
      <c r="D416" s="3"/>
    </row>
    <row r="417" spans="1:4" x14ac:dyDescent="0.2">
      <c r="A417" s="3"/>
      <c r="B417" s="3"/>
      <c r="C417" s="3"/>
      <c r="D417" s="3"/>
    </row>
    <row r="418" spans="1:4" x14ac:dyDescent="0.2">
      <c r="A418" s="3"/>
      <c r="B418" s="3"/>
      <c r="C418" s="3"/>
      <c r="D418" s="3"/>
    </row>
    <row r="419" spans="1:4" x14ac:dyDescent="0.2">
      <c r="A419" s="3"/>
      <c r="B419" s="3"/>
      <c r="C419" s="3"/>
      <c r="D419" s="3"/>
    </row>
    <row r="420" spans="1:4" x14ac:dyDescent="0.2">
      <c r="A420" s="3"/>
      <c r="B420" s="3"/>
      <c r="C420" s="3"/>
      <c r="D420" s="3"/>
    </row>
    <row r="421" spans="1:4" x14ac:dyDescent="0.2">
      <c r="A421" s="3"/>
      <c r="B421" s="3"/>
      <c r="C421" s="3"/>
      <c r="D421" s="3"/>
    </row>
    <row r="422" spans="1:4" x14ac:dyDescent="0.2">
      <c r="A422" s="3"/>
      <c r="B422" s="3"/>
      <c r="C422" s="3"/>
      <c r="D422" s="3"/>
    </row>
    <row r="423" spans="1:4" x14ac:dyDescent="0.2">
      <c r="A423" s="3"/>
      <c r="B423" s="3"/>
      <c r="C423" s="3"/>
      <c r="D423" s="3"/>
    </row>
    <row r="424" spans="1:4" x14ac:dyDescent="0.2">
      <c r="A424" s="3"/>
      <c r="B424" s="3"/>
      <c r="C424" s="3"/>
      <c r="D424" s="3"/>
    </row>
    <row r="425" spans="1:4" x14ac:dyDescent="0.2">
      <c r="A425" s="3"/>
      <c r="B425" s="3"/>
      <c r="C425" s="3"/>
      <c r="D425" s="3"/>
    </row>
    <row r="426" spans="1:4" x14ac:dyDescent="0.2">
      <c r="A426" s="3"/>
      <c r="B426" s="3"/>
      <c r="C426" s="3"/>
      <c r="D426" s="3"/>
    </row>
    <row r="427" spans="1:4" x14ac:dyDescent="0.2">
      <c r="A427" s="3"/>
      <c r="B427" s="3"/>
      <c r="C427" s="3"/>
      <c r="D427" s="3"/>
    </row>
    <row r="428" spans="1:4" x14ac:dyDescent="0.2">
      <c r="A428" s="3"/>
      <c r="B428" s="3"/>
      <c r="C428" s="3"/>
      <c r="D428" s="3"/>
    </row>
    <row r="429" spans="1:4" x14ac:dyDescent="0.2">
      <c r="A429" s="3"/>
      <c r="B429" s="3"/>
      <c r="C429" s="3"/>
      <c r="D429" s="3"/>
    </row>
    <row r="430" spans="1:4" x14ac:dyDescent="0.2">
      <c r="A430" s="3"/>
      <c r="B430" s="3"/>
      <c r="C430" s="3"/>
      <c r="D430" s="3"/>
    </row>
    <row r="431" spans="1:4" x14ac:dyDescent="0.2">
      <c r="A431" s="3"/>
      <c r="B431" s="3"/>
      <c r="C431" s="3"/>
      <c r="D431" s="3"/>
    </row>
  </sheetData>
  <phoneticPr fontId="1" type="noConversion"/>
  <pageMargins left="0.78740157480314965" right="0.59055118110236227" top="0.98425196850393704" bottom="0.98425196850393704" header="0.51181102362204722" footer="0.51181102362204722"/>
  <pageSetup paperSize="9" orientation="portrait" horizontalDpi="180" verticalDpi="180" r:id="rId1"/>
  <headerFooter alignWithMargins="0"/>
  <ignoredErrors>
    <ignoredError sqref="N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Nápověda</vt:lpstr>
      <vt:lpstr>Data</vt:lpstr>
      <vt:lpstr>Graf</vt:lpstr>
      <vt:lpstr>Rezidua</vt:lpstr>
    </vt:vector>
  </TitlesOfParts>
  <Company>lorg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Tata</cp:lastModifiedBy>
  <dcterms:created xsi:type="dcterms:W3CDTF">2003-04-08T16:30:42Z</dcterms:created>
  <dcterms:modified xsi:type="dcterms:W3CDTF">2020-04-28T16:19:09Z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65d5d544-b021-4a83-b419-f9a9c1098248</vt:lpwstr>
  </property>
</Properties>
</file>